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ena\add on\prime\Import Sales Order from Excel to Tally\"/>
    </mc:Choice>
  </mc:AlternateContent>
  <bookViews>
    <workbookView xWindow="0" yWindow="0" windowWidth="19425" windowHeight="7755"/>
  </bookViews>
  <sheets>
    <sheet name="Sheet1" sheetId="1" r:id="rId1"/>
    <sheet name="Sheet1 (2)" sheetId="2" r:id="rId2"/>
    <sheet name="Sheet1 (3)" sheetId="3" r:id="rId3"/>
  </sheets>
  <definedNames>
    <definedName name="_xlnm._FilterDatabase" localSheetId="0" hidden="1">Sheet1!$A$1:$AL$1</definedName>
    <definedName name="_xlnm._FilterDatabase" localSheetId="1" hidden="1">'Sheet1 (2)'!$A$1:$AJ$1</definedName>
    <definedName name="_xlnm._FilterDatabase" localSheetId="2" hidden="1">'Sheet1 (3)'!$A$1:$AL$1</definedName>
  </definedNames>
  <calcPr calcId="152511"/>
</workbook>
</file>

<file path=xl/calcChain.xml><?xml version="1.0" encoding="utf-8"?>
<calcChain xmlns="http://schemas.openxmlformats.org/spreadsheetml/2006/main">
  <c r="AD7" i="3" l="1"/>
  <c r="AH7" i="3" s="1"/>
  <c r="AD6" i="3"/>
  <c r="AH6" i="3" s="1"/>
  <c r="AD5" i="3"/>
  <c r="AH5" i="3" s="1"/>
  <c r="AD4" i="3"/>
  <c r="AH4" i="3" s="1"/>
  <c r="AI3" i="3"/>
  <c r="AK3" i="3" s="1"/>
  <c r="AH3" i="3"/>
  <c r="AH2" i="3"/>
  <c r="AI2" i="3" s="1"/>
  <c r="AD2" i="3"/>
  <c r="AI6" i="3" l="1"/>
  <c r="AK6" i="3" s="1"/>
  <c r="AI7" i="3"/>
  <c r="AK7" i="3" s="1"/>
  <c r="AI4" i="3"/>
  <c r="AK4" i="3" s="1"/>
  <c r="AI5" i="3"/>
  <c r="AK5" i="3" s="1"/>
  <c r="AK2" i="3"/>
  <c r="AB7" i="2"/>
  <c r="AF7" i="2" s="1"/>
  <c r="AB6" i="2"/>
  <c r="AF6" i="2" s="1"/>
  <c r="AB5" i="2"/>
  <c r="AF5" i="2" s="1"/>
  <c r="AB4" i="2"/>
  <c r="AF4" i="2" s="1"/>
  <c r="AG3" i="2"/>
  <c r="AI3" i="2" s="1"/>
  <c r="AF3" i="2"/>
  <c r="AF2" i="2"/>
  <c r="AG2" i="2" s="1"/>
  <c r="AB2" i="2"/>
  <c r="AG6" i="2" l="1"/>
  <c r="AI6" i="2" s="1"/>
  <c r="AG7" i="2"/>
  <c r="AI7" i="2" s="1"/>
  <c r="AG4" i="2"/>
  <c r="AI4" i="2" s="1"/>
  <c r="AG5" i="2"/>
  <c r="AI5" i="2" s="1"/>
  <c r="AI2" i="2"/>
  <c r="AD2" i="1"/>
  <c r="AD7" i="1" l="1"/>
  <c r="AD6" i="1"/>
  <c r="AD5" i="1"/>
  <c r="AD4" i="1"/>
  <c r="AH5" i="1" l="1"/>
  <c r="AI5" i="1" s="1"/>
  <c r="AH3" i="1"/>
  <c r="AI3" i="1" s="1"/>
  <c r="AH6" i="1"/>
  <c r="AI6" i="1" s="1"/>
  <c r="AH4" i="1"/>
  <c r="AI4" i="1" s="1"/>
  <c r="AH2" i="1"/>
  <c r="AI2" i="1" s="1"/>
  <c r="AH7" i="1"/>
  <c r="AI7" i="1" s="1"/>
  <c r="AK4" i="1" l="1"/>
  <c r="AK3" i="1"/>
  <c r="AK2" i="1"/>
  <c r="AK6" i="1"/>
  <c r="AK5" i="1"/>
  <c r="AK7" i="1"/>
</calcChain>
</file>

<file path=xl/comments1.xml><?xml version="1.0" encoding="utf-8"?>
<comments xmlns="http://schemas.openxmlformats.org/spreadsheetml/2006/main">
  <authors>
    <author>user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Debtors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Debtors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Debtors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sharedStrings.xml><?xml version="1.0" encoding="utf-8"?>
<sst xmlns="http://schemas.openxmlformats.org/spreadsheetml/2006/main" count="734" uniqueCount="149">
  <si>
    <t>Invoice No</t>
  </si>
  <si>
    <t>Quantity</t>
  </si>
  <si>
    <t>Invoice Total</t>
  </si>
  <si>
    <t>HSN Code</t>
  </si>
  <si>
    <t>CGST</t>
  </si>
  <si>
    <t>IGST</t>
  </si>
  <si>
    <t>SGST</t>
  </si>
  <si>
    <t>Invoice date</t>
  </si>
  <si>
    <t>Item</t>
  </si>
  <si>
    <t>Party Name</t>
  </si>
  <si>
    <t>Taxable Value</t>
  </si>
  <si>
    <t>Unit Price</t>
  </si>
  <si>
    <t>Sales Account</t>
  </si>
  <si>
    <t>CGST Ledger</t>
  </si>
  <si>
    <t>SGST Ledger</t>
  </si>
  <si>
    <t>IGST Ledger</t>
  </si>
  <si>
    <t>GST Rate %</t>
  </si>
  <si>
    <t>Voucher Type</t>
  </si>
  <si>
    <t>Units</t>
  </si>
  <si>
    <t>18</t>
  </si>
  <si>
    <t>Transportation Charges</t>
  </si>
  <si>
    <t>Local Sales 18%</t>
  </si>
  <si>
    <t xml:space="preserve"> </t>
  </si>
  <si>
    <t>Allec Enterprise</t>
  </si>
  <si>
    <t>Labour Charges</t>
  </si>
  <si>
    <t>Courier Charges</t>
  </si>
  <si>
    <t>Tricolite Solutions</t>
  </si>
  <si>
    <t>Smile Solutions</t>
  </si>
  <si>
    <t>Taru Enterprise</t>
  </si>
  <si>
    <t>24CIQPM6383Q2Z6</t>
  </si>
  <si>
    <t>24AABCI3007R1ZJ</t>
  </si>
  <si>
    <t>24AAECA6673L1ZE</t>
  </si>
  <si>
    <t>21" LED TV LG</t>
  </si>
  <si>
    <t>32" LED TV LG</t>
  </si>
  <si>
    <t>42" LED TV LG</t>
  </si>
  <si>
    <t>LG Refrigerator</t>
  </si>
  <si>
    <t>Godown</t>
  </si>
  <si>
    <t>Jamnagar</t>
  </si>
  <si>
    <t>Rajkot</t>
  </si>
  <si>
    <t>Surat</t>
  </si>
  <si>
    <t>Cost Center</t>
  </si>
  <si>
    <t>CC1</t>
  </si>
  <si>
    <t>CC2</t>
  </si>
  <si>
    <t>CC3</t>
  </si>
  <si>
    <t>Party Address -1</t>
  </si>
  <si>
    <t>Party Address -2</t>
  </si>
  <si>
    <t>Party Address -3</t>
  </si>
  <si>
    <t>Party State</t>
  </si>
  <si>
    <t>Party Country</t>
  </si>
  <si>
    <t>Party PinCode</t>
  </si>
  <si>
    <t>Party GSTIN</t>
  </si>
  <si>
    <t>Consignee Name</t>
  </si>
  <si>
    <t>Consignee Address - 1</t>
  </si>
  <si>
    <t>Consignee Address - 2</t>
  </si>
  <si>
    <t>Consignee Address - 3</t>
  </si>
  <si>
    <t>Consignee State</t>
  </si>
  <si>
    <t>Consignee Country</t>
  </si>
  <si>
    <t>Consignee PinCode</t>
  </si>
  <si>
    <t>Consignee GSTIN</t>
  </si>
  <si>
    <t>Gujarat</t>
  </si>
  <si>
    <t>India</t>
  </si>
  <si>
    <t>361001</t>
  </si>
  <si>
    <t>Smile Address-1</t>
  </si>
  <si>
    <t>Smile Address -2</t>
  </si>
  <si>
    <t>Smile Address - 3</t>
  </si>
  <si>
    <t>Tricolite Address - 1</t>
  </si>
  <si>
    <t>Tricolite Address - 2</t>
  </si>
  <si>
    <t>Tricolite Address - 3</t>
  </si>
  <si>
    <t>Allec Address - 1</t>
  </si>
  <si>
    <t>Allec Address - 2</t>
  </si>
  <si>
    <t>Allec Address - 3</t>
  </si>
  <si>
    <t>Taru Address - 1</t>
  </si>
  <si>
    <t>Taru Address - 2</t>
  </si>
  <si>
    <t>Taru Address - 3</t>
  </si>
  <si>
    <t>Goa</t>
  </si>
  <si>
    <t>328574</t>
  </si>
  <si>
    <t>Maharashtra</t>
  </si>
  <si>
    <t>A K Technology</t>
  </si>
  <si>
    <t>Amrut International</t>
  </si>
  <si>
    <t>Annya Enterprise</t>
  </si>
  <si>
    <t>A.R. Enterprise</t>
  </si>
  <si>
    <t>A K Address - 1</t>
  </si>
  <si>
    <t>A K Address - 2</t>
  </si>
  <si>
    <t>A K Address - 3</t>
  </si>
  <si>
    <t>Amrut Address - 1</t>
  </si>
  <si>
    <t>Amrut Address - 3</t>
  </si>
  <si>
    <t>Amrut Address - 2</t>
  </si>
  <si>
    <t>Annya Address - 1</t>
  </si>
  <si>
    <t>Annya Address - 2</t>
  </si>
  <si>
    <t>Annya Address - 3</t>
  </si>
  <si>
    <t>A R Enterprise - 1</t>
  </si>
  <si>
    <t>A R Enterprise - 2</t>
  </si>
  <si>
    <t>A R Enterprise - 3</t>
  </si>
  <si>
    <t>Assam</t>
  </si>
  <si>
    <t>Delhi</t>
  </si>
  <si>
    <t>Ladakh</t>
  </si>
  <si>
    <t>Odisha</t>
  </si>
  <si>
    <t>360826</t>
  </si>
  <si>
    <t>310983</t>
  </si>
  <si>
    <t>321857</t>
  </si>
  <si>
    <t>361080</t>
  </si>
  <si>
    <t>24AAECA6673L1ZF</t>
  </si>
  <si>
    <t>24AAECA6673L1ZQ</t>
  </si>
  <si>
    <t>24CIQPM6383Q2W</t>
  </si>
  <si>
    <t>24AABCI3007R1ZN</t>
  </si>
  <si>
    <t>B102</t>
  </si>
  <si>
    <t>Item Batch Name</t>
  </si>
  <si>
    <t>B111</t>
  </si>
  <si>
    <t>Dispatch Document No.</t>
  </si>
  <si>
    <t>Dispatch Through</t>
  </si>
  <si>
    <t>Destination</t>
  </si>
  <si>
    <t>LR No.</t>
  </si>
  <si>
    <t>LR Date</t>
  </si>
  <si>
    <t>Vehicle No.</t>
  </si>
  <si>
    <t>Documnt-123</t>
  </si>
  <si>
    <t>Local transport</t>
  </si>
  <si>
    <t>Lr-123</t>
  </si>
  <si>
    <t>GJ-10-ER-8574</t>
  </si>
  <si>
    <t>Documnt-456</t>
  </si>
  <si>
    <t>Documnt-789</t>
  </si>
  <si>
    <t>Documnt-001122</t>
  </si>
  <si>
    <t>Local transport-new</t>
  </si>
  <si>
    <t>Local transport-test</t>
  </si>
  <si>
    <t>Local transport- old</t>
  </si>
  <si>
    <t>Porbandar</t>
  </si>
  <si>
    <t>Lr-456</t>
  </si>
  <si>
    <t>Lr-889</t>
  </si>
  <si>
    <t>Lr-357</t>
  </si>
  <si>
    <t>GJ-10-ER-3366</t>
  </si>
  <si>
    <t>GJ-10-ER-5478</t>
  </si>
  <si>
    <t>GJ-10-ER-12545</t>
  </si>
  <si>
    <t>Discount %</t>
  </si>
  <si>
    <t>Item Description</t>
  </si>
  <si>
    <t>Item desc-123</t>
  </si>
  <si>
    <t>Item desc-878798</t>
  </si>
  <si>
    <t>Nos</t>
  </si>
  <si>
    <t>Narration</t>
  </si>
  <si>
    <t>Snar-3</t>
  </si>
  <si>
    <t>SNar-1</t>
  </si>
  <si>
    <t>SNar-2</t>
  </si>
  <si>
    <t>Snar-4</t>
  </si>
  <si>
    <t>100 Nos</t>
  </si>
  <si>
    <t>Sales Order</t>
  </si>
  <si>
    <t>DueDate</t>
  </si>
  <si>
    <t>Computer</t>
  </si>
  <si>
    <t>B001</t>
  </si>
  <si>
    <t>Currency</t>
  </si>
  <si>
    <t>Exchange Rate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</si>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</sst>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.0000"/>
    <numFmt numFmtId="166" formatCode="[$-14009]dd\-mm\-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/>
    <xf numFmtId="22" fontId="0" fillId="0" borderId="0" xfId="0" applyNumberForma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4" fontId="0" fillId="0" borderId="0" xfId="0" applyNumberFormat="1"/>
    <xf numFmtId="165" fontId="0" fillId="0" borderId="0" xfId="0" applyNumberFormat="1"/>
    <xf numFmtId="166" fontId="0" fillId="33" borderId="0" xfId="0" applyNumberFormat="1" applyFill="1" applyAlignment="1">
      <alignment horizontal="center"/>
    </xf>
    <xf numFmtId="166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8"/>
  <sheetViews>
    <sheetView tabSelected="1" topLeftCell="Q1" zoomScaleNormal="100" workbookViewId="0">
      <selection activeCell="Z8" sqref="Z8"/>
    </sheetView>
  </sheetViews>
  <sheetFormatPr defaultRowHeight="15" x14ac:dyDescent="0.25"/>
  <cols>
    <col min="1" max="1" width="10.42578125" bestFit="1" customWidth="1"/>
    <col min="2" max="2" width="11.85546875" style="13" bestFit="1" customWidth="1"/>
    <col min="3" max="3" width="17.28515625" style="1" bestFit="1" customWidth="1"/>
    <col min="4" max="6" width="18.7109375" style="1" bestFit="1" customWidth="1"/>
    <col min="7" max="7" width="12" style="1" bestFit="1" customWidth="1"/>
    <col min="8" max="8" width="13.140625" style="1" bestFit="1" customWidth="1"/>
    <col min="9" max="9" width="13.5703125" style="1" bestFit="1" customWidth="1"/>
    <col min="10" max="10" width="17.7109375" style="5" bestFit="1" customWidth="1"/>
    <col min="11" max="11" width="18.85546875" style="1" bestFit="1" customWidth="1"/>
    <col min="12" max="14" width="20.7109375" style="1" bestFit="1" customWidth="1"/>
    <col min="15" max="15" width="15.42578125" style="1" bestFit="1" customWidth="1"/>
    <col min="16" max="16" width="18" style="1" bestFit="1" customWidth="1"/>
    <col min="17" max="17" width="18.42578125" style="1" bestFit="1" customWidth="1"/>
    <col min="18" max="18" width="17.5703125" style="1" bestFit="1" customWidth="1"/>
    <col min="19" max="19" width="14.42578125" style="1" bestFit="1" customWidth="1"/>
    <col min="20" max="20" width="16.42578125" style="1" bestFit="1" customWidth="1"/>
    <col min="21" max="21" width="9.28515625" style="1" bestFit="1" customWidth="1"/>
    <col min="22" max="22" width="16.28515625" bestFit="1" customWidth="1"/>
    <col min="23" max="23" width="10.42578125" style="1" bestFit="1" customWidth="1"/>
    <col min="24" max="24" width="9.7109375" bestFit="1" customWidth="1"/>
    <col min="25" max="25" width="8.7109375" bestFit="1" customWidth="1"/>
    <col min="26" max="26" width="8.85546875" style="1" bestFit="1" customWidth="1"/>
    <col min="27" max="27" width="13.85546875" style="1" bestFit="1" customWidth="1"/>
    <col min="28" max="28" width="13.42578125" style="1" customWidth="1"/>
    <col min="29" max="29" width="9.5703125" style="1" customWidth="1"/>
    <col min="30" max="30" width="13.5703125" style="1" bestFit="1" customWidth="1"/>
    <col min="31" max="31" width="21.85546875" style="1" bestFit="1" customWidth="1"/>
    <col min="32" max="32" width="15.140625" style="1" bestFit="1" customWidth="1"/>
    <col min="33" max="33" width="14.5703125" style="1" bestFit="1" customWidth="1"/>
    <col min="34" max="34" width="13.42578125" customWidth="1"/>
    <col min="35" max="35" width="14.85546875" customWidth="1"/>
    <col min="36" max="36" width="4.85546875" bestFit="1" customWidth="1"/>
    <col min="37" max="37" width="12.28515625" bestFit="1" customWidth="1"/>
    <col min="38" max="38" width="12.140625" style="4" bestFit="1" customWidth="1"/>
    <col min="39" max="39" width="14.5703125" bestFit="1" customWidth="1"/>
    <col min="40" max="40" width="11.85546875" bestFit="1" customWidth="1"/>
    <col min="41" max="41" width="11.7109375" bestFit="1" customWidth="1"/>
    <col min="42" max="42" width="11.28515625" bestFit="1" customWidth="1"/>
    <col min="43" max="43" width="13.28515625" bestFit="1" customWidth="1"/>
    <col min="44" max="44" width="7.85546875" bestFit="1" customWidth="1"/>
    <col min="45" max="45" width="11.28515625" bestFit="1" customWidth="1"/>
    <col min="46" max="46" width="22.140625" bestFit="1" customWidth="1"/>
    <col min="47" max="47" width="18.85546875" bestFit="1" customWidth="1"/>
    <col min="48" max="48" width="11.28515625" bestFit="1" customWidth="1"/>
    <col min="49" max="49" width="6.5703125" bestFit="1" customWidth="1"/>
    <col min="50" max="50" width="10.42578125" bestFit="1" customWidth="1"/>
    <col min="51" max="51" width="14.42578125" bestFit="1" customWidth="1"/>
  </cols>
  <sheetData>
    <row r="1" spans="1:52" s="7" customFormat="1" x14ac:dyDescent="0.25">
      <c r="A1" s="7" t="s">
        <v>0</v>
      </c>
      <c r="B1" s="12" t="s">
        <v>7</v>
      </c>
      <c r="C1" s="7" t="s">
        <v>9</v>
      </c>
      <c r="D1" s="7" t="s">
        <v>44</v>
      </c>
      <c r="E1" s="7" t="s">
        <v>45</v>
      </c>
      <c r="F1" s="7" t="s">
        <v>46</v>
      </c>
      <c r="G1" s="7" t="s">
        <v>47</v>
      </c>
      <c r="H1" s="7" t="s">
        <v>48</v>
      </c>
      <c r="I1" s="7" t="s">
        <v>49</v>
      </c>
      <c r="J1" s="9" t="s">
        <v>50</v>
      </c>
      <c r="K1" s="7" t="s">
        <v>51</v>
      </c>
      <c r="L1" s="7" t="s">
        <v>52</v>
      </c>
      <c r="M1" s="7" t="s">
        <v>53</v>
      </c>
      <c r="N1" s="7" t="s">
        <v>54</v>
      </c>
      <c r="O1" s="7" t="s">
        <v>55</v>
      </c>
      <c r="P1" s="7" t="s">
        <v>56</v>
      </c>
      <c r="Q1" s="7" t="s">
        <v>57</v>
      </c>
      <c r="R1" s="7" t="s">
        <v>58</v>
      </c>
      <c r="S1" s="7" t="s">
        <v>8</v>
      </c>
      <c r="T1" s="7" t="s">
        <v>132</v>
      </c>
      <c r="U1" s="7" t="s">
        <v>36</v>
      </c>
      <c r="V1" s="7" t="s">
        <v>106</v>
      </c>
      <c r="W1" s="7" t="s">
        <v>143</v>
      </c>
      <c r="X1" s="7" t="s">
        <v>3</v>
      </c>
      <c r="Y1" s="7" t="s">
        <v>1</v>
      </c>
      <c r="Z1" s="7" t="s">
        <v>146</v>
      </c>
      <c r="AA1" s="7" t="s">
        <v>147</v>
      </c>
      <c r="AB1" s="7" t="s">
        <v>11</v>
      </c>
      <c r="AC1" s="7" t="s">
        <v>131</v>
      </c>
      <c r="AD1" s="7" t="s">
        <v>10</v>
      </c>
      <c r="AE1" s="7" t="s">
        <v>20</v>
      </c>
      <c r="AF1" s="7" t="s">
        <v>25</v>
      </c>
      <c r="AG1" s="7" t="s">
        <v>24</v>
      </c>
      <c r="AH1" s="7" t="s">
        <v>4</v>
      </c>
      <c r="AI1" s="7" t="s">
        <v>6</v>
      </c>
      <c r="AJ1" s="7" t="s">
        <v>5</v>
      </c>
      <c r="AK1" s="7" t="s">
        <v>2</v>
      </c>
      <c r="AL1" s="8" t="s">
        <v>16</v>
      </c>
      <c r="AM1" s="7" t="s">
        <v>12</v>
      </c>
      <c r="AN1" s="7" t="s">
        <v>13</v>
      </c>
      <c r="AO1" s="7" t="s">
        <v>14</v>
      </c>
      <c r="AP1" s="7" t="s">
        <v>15</v>
      </c>
      <c r="AQ1" s="7" t="s">
        <v>17</v>
      </c>
      <c r="AR1" s="7" t="s">
        <v>18</v>
      </c>
      <c r="AS1" s="7" t="s">
        <v>40</v>
      </c>
      <c r="AT1" s="7" t="s">
        <v>108</v>
      </c>
      <c r="AU1" s="7" t="s">
        <v>109</v>
      </c>
      <c r="AV1" s="7" t="s">
        <v>110</v>
      </c>
      <c r="AW1" s="7" t="s">
        <v>111</v>
      </c>
      <c r="AX1" s="7" t="s">
        <v>112</v>
      </c>
      <c r="AY1" s="7" t="s">
        <v>113</v>
      </c>
      <c r="AZ1" s="7" t="s">
        <v>136</v>
      </c>
    </row>
    <row r="2" spans="1:52" s="1" customFormat="1" x14ac:dyDescent="0.25">
      <c r="A2" s="1">
        <v>1001</v>
      </c>
      <c r="B2" s="13">
        <v>44809</v>
      </c>
      <c r="C2" s="2" t="s">
        <v>26</v>
      </c>
      <c r="D2" s="2" t="s">
        <v>65</v>
      </c>
      <c r="E2" s="2" t="s">
        <v>66</v>
      </c>
      <c r="F2" s="2" t="s">
        <v>67</v>
      </c>
      <c r="G2" s="2" t="s">
        <v>59</v>
      </c>
      <c r="H2" s="2" t="s">
        <v>60</v>
      </c>
      <c r="I2" s="3">
        <v>361008</v>
      </c>
      <c r="J2" s="5" t="s">
        <v>31</v>
      </c>
      <c r="K2" s="2" t="s">
        <v>77</v>
      </c>
      <c r="L2" s="2" t="s">
        <v>81</v>
      </c>
      <c r="M2" s="2" t="s">
        <v>82</v>
      </c>
      <c r="N2" s="2" t="s">
        <v>83</v>
      </c>
      <c r="O2" s="2" t="s">
        <v>93</v>
      </c>
      <c r="P2" s="2" t="s">
        <v>60</v>
      </c>
      <c r="Q2" s="3" t="s">
        <v>97</v>
      </c>
      <c r="R2" s="5" t="s">
        <v>101</v>
      </c>
      <c r="S2" s="1" t="s">
        <v>34</v>
      </c>
      <c r="U2" s="1" t="s">
        <v>39</v>
      </c>
      <c r="W2" s="10">
        <v>44875</v>
      </c>
      <c r="X2" s="1">
        <v>900412</v>
      </c>
      <c r="Y2" s="1">
        <v>2000</v>
      </c>
      <c r="Z2" s="14" t="s">
        <v>148</v>
      </c>
      <c r="AA2" s="1">
        <v>78.989999999999995</v>
      </c>
      <c r="AB2" s="11">
        <v>500</v>
      </c>
      <c r="AD2" s="5">
        <f>((Y2*AB2)-((Y2*AB2)*AC2%))/100</f>
        <v>10000</v>
      </c>
      <c r="AE2" s="1">
        <v>0</v>
      </c>
      <c r="AF2" s="1">
        <v>0</v>
      </c>
      <c r="AG2" s="1">
        <v>0</v>
      </c>
      <c r="AH2" s="6">
        <f t="shared" ref="AH2:AH7" si="0">AD2*9/100</f>
        <v>900</v>
      </c>
      <c r="AI2" s="1">
        <f t="shared" ref="AI2:AI7" si="1">AH2</f>
        <v>900</v>
      </c>
      <c r="AK2" s="1">
        <f t="shared" ref="AK2:AK7" si="2">SUM(AD2:AJ2)</f>
        <v>11800</v>
      </c>
      <c r="AL2" s="3" t="s">
        <v>19</v>
      </c>
      <c r="AM2" s="1" t="s">
        <v>21</v>
      </c>
      <c r="AN2" s="1" t="s">
        <v>4</v>
      </c>
      <c r="AO2" s="1" t="s">
        <v>6</v>
      </c>
      <c r="AP2" s="1" t="s">
        <v>5</v>
      </c>
      <c r="AQ2" s="1" t="s">
        <v>142</v>
      </c>
      <c r="AR2" s="1" t="s">
        <v>135</v>
      </c>
      <c r="AS2" s="1" t="s">
        <v>41</v>
      </c>
      <c r="AT2" s="1" t="s">
        <v>114</v>
      </c>
      <c r="AU2" s="1" t="s">
        <v>115</v>
      </c>
      <c r="AV2" s="1" t="s">
        <v>38</v>
      </c>
      <c r="AW2" s="1" t="s">
        <v>116</v>
      </c>
      <c r="AX2" s="10">
        <v>44449</v>
      </c>
      <c r="AY2" s="1" t="s">
        <v>117</v>
      </c>
      <c r="AZ2" s="1" t="s">
        <v>138</v>
      </c>
    </row>
    <row r="3" spans="1:52" s="1" customFormat="1" x14ac:dyDescent="0.25">
      <c r="A3" s="1">
        <v>1001</v>
      </c>
      <c r="B3" s="13">
        <v>44809</v>
      </c>
      <c r="C3" s="2" t="s">
        <v>26</v>
      </c>
      <c r="D3" s="2" t="s">
        <v>65</v>
      </c>
      <c r="E3" s="2" t="s">
        <v>66</v>
      </c>
      <c r="F3" s="2" t="s">
        <v>67</v>
      </c>
      <c r="G3" s="2" t="s">
        <v>59</v>
      </c>
      <c r="H3" s="2" t="s">
        <v>60</v>
      </c>
      <c r="I3" s="3">
        <v>361008</v>
      </c>
      <c r="J3" s="5" t="s">
        <v>31</v>
      </c>
      <c r="K3" s="2" t="s">
        <v>77</v>
      </c>
      <c r="L3" s="2" t="s">
        <v>81</v>
      </c>
      <c r="M3" s="2" t="s">
        <v>82</v>
      </c>
      <c r="N3" s="2" t="s">
        <v>83</v>
      </c>
      <c r="O3" s="2" t="s">
        <v>93</v>
      </c>
      <c r="P3" s="2" t="s">
        <v>60</v>
      </c>
      <c r="Q3" s="3" t="s">
        <v>97</v>
      </c>
      <c r="R3" s="5" t="s">
        <v>101</v>
      </c>
      <c r="S3" s="1" t="s">
        <v>32</v>
      </c>
      <c r="U3" s="1" t="s">
        <v>37</v>
      </c>
      <c r="V3" s="1" t="s">
        <v>22</v>
      </c>
      <c r="W3" s="10">
        <v>44875</v>
      </c>
      <c r="X3" s="1">
        <v>900410</v>
      </c>
      <c r="Y3" s="1">
        <v>200</v>
      </c>
      <c r="Z3" s="14" t="s">
        <v>148</v>
      </c>
      <c r="AA3" s="1">
        <v>78.989999999999995</v>
      </c>
      <c r="AB3" s="11">
        <v>6000</v>
      </c>
      <c r="AD3" s="1">
        <v>12000</v>
      </c>
      <c r="AE3" s="1">
        <v>0</v>
      </c>
      <c r="AF3" s="1">
        <v>0</v>
      </c>
      <c r="AG3" s="1">
        <v>0</v>
      </c>
      <c r="AH3" s="6">
        <f t="shared" si="0"/>
        <v>1080</v>
      </c>
      <c r="AI3" s="1">
        <f t="shared" si="1"/>
        <v>1080</v>
      </c>
      <c r="AK3" s="1">
        <f t="shared" si="2"/>
        <v>14160</v>
      </c>
      <c r="AL3" s="3" t="s">
        <v>19</v>
      </c>
      <c r="AM3" s="1" t="s">
        <v>21</v>
      </c>
      <c r="AN3" s="1" t="s">
        <v>4</v>
      </c>
      <c r="AO3" s="1" t="s">
        <v>6</v>
      </c>
      <c r="AP3" s="1" t="s">
        <v>5</v>
      </c>
      <c r="AQ3" s="1" t="s">
        <v>142</v>
      </c>
      <c r="AR3" s="1" t="s">
        <v>135</v>
      </c>
      <c r="AS3" s="1" t="s">
        <v>41</v>
      </c>
      <c r="AT3" s="1" t="s">
        <v>114</v>
      </c>
      <c r="AU3" s="1" t="s">
        <v>115</v>
      </c>
      <c r="AV3" s="1" t="s">
        <v>38</v>
      </c>
      <c r="AW3" s="1" t="s">
        <v>116</v>
      </c>
      <c r="AX3" s="10">
        <v>44449</v>
      </c>
      <c r="AY3" s="1" t="s">
        <v>117</v>
      </c>
    </row>
    <row r="4" spans="1:52" s="1" customFormat="1" x14ac:dyDescent="0.25">
      <c r="A4" s="1">
        <v>1002</v>
      </c>
      <c r="B4" s="13">
        <v>44811</v>
      </c>
      <c r="C4" s="2" t="s">
        <v>23</v>
      </c>
      <c r="D4" s="2" t="s">
        <v>68</v>
      </c>
      <c r="E4" s="2" t="s">
        <v>69</v>
      </c>
      <c r="F4" s="2" t="s">
        <v>70</v>
      </c>
      <c r="G4" s="2" t="s">
        <v>59</v>
      </c>
      <c r="H4" s="2" t="s">
        <v>60</v>
      </c>
      <c r="I4" s="3" t="s">
        <v>61</v>
      </c>
      <c r="J4" s="5" t="s">
        <v>31</v>
      </c>
      <c r="K4" s="2" t="s">
        <v>78</v>
      </c>
      <c r="L4" s="2" t="s">
        <v>84</v>
      </c>
      <c r="M4" s="2" t="s">
        <v>86</v>
      </c>
      <c r="N4" s="2" t="s">
        <v>85</v>
      </c>
      <c r="O4" s="2" t="s">
        <v>94</v>
      </c>
      <c r="P4" s="2" t="s">
        <v>60</v>
      </c>
      <c r="Q4" s="3" t="s">
        <v>98</v>
      </c>
      <c r="R4" s="5" t="s">
        <v>102</v>
      </c>
      <c r="S4" s="1" t="s">
        <v>144</v>
      </c>
      <c r="T4" s="1" t="s">
        <v>134</v>
      </c>
      <c r="U4" s="1" t="s">
        <v>38</v>
      </c>
      <c r="V4" s="1" t="s">
        <v>145</v>
      </c>
      <c r="W4" s="10">
        <v>44876</v>
      </c>
      <c r="X4" s="1">
        <v>900413</v>
      </c>
      <c r="Y4" s="1">
        <v>2</v>
      </c>
      <c r="Z4" s="14" t="s">
        <v>148</v>
      </c>
      <c r="AA4" s="1">
        <v>78</v>
      </c>
      <c r="AB4" s="11">
        <v>1500</v>
      </c>
      <c r="AD4" s="1">
        <f t="shared" ref="AD4:AD7" si="3">(Y4*AB4)-((Y4*AB4)*AC4%)</f>
        <v>3000</v>
      </c>
      <c r="AE4" s="1">
        <v>1000.32</v>
      </c>
      <c r="AF4" s="1">
        <v>0</v>
      </c>
      <c r="AG4" s="1">
        <v>0</v>
      </c>
      <c r="AH4" s="6">
        <f t="shared" si="0"/>
        <v>270</v>
      </c>
      <c r="AI4" s="1">
        <f t="shared" si="1"/>
        <v>270</v>
      </c>
      <c r="AK4" s="1">
        <f t="shared" si="2"/>
        <v>4540.32</v>
      </c>
      <c r="AL4" s="3" t="s">
        <v>19</v>
      </c>
      <c r="AM4" s="1" t="s">
        <v>21</v>
      </c>
      <c r="AN4" s="1" t="s">
        <v>4</v>
      </c>
      <c r="AO4" s="1" t="s">
        <v>6</v>
      </c>
      <c r="AP4" s="1" t="s">
        <v>5</v>
      </c>
      <c r="AQ4" s="1" t="s">
        <v>142</v>
      </c>
      <c r="AR4" s="1" t="s">
        <v>135</v>
      </c>
      <c r="AS4" s="1" t="s">
        <v>42</v>
      </c>
      <c r="AT4" s="1" t="s">
        <v>118</v>
      </c>
      <c r="AU4" s="1" t="s">
        <v>121</v>
      </c>
      <c r="AV4" s="1" t="s">
        <v>37</v>
      </c>
      <c r="AW4" s="1" t="s">
        <v>125</v>
      </c>
      <c r="AX4" s="10">
        <v>44451</v>
      </c>
      <c r="AY4" s="1" t="s">
        <v>128</v>
      </c>
      <c r="AZ4" s="1" t="s">
        <v>139</v>
      </c>
    </row>
    <row r="5" spans="1:52" s="1" customFormat="1" x14ac:dyDescent="0.25">
      <c r="A5" s="1">
        <v>1003</v>
      </c>
      <c r="B5" s="13">
        <v>44812</v>
      </c>
      <c r="C5" s="2" t="s">
        <v>28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60</v>
      </c>
      <c r="I5" s="3">
        <v>365217</v>
      </c>
      <c r="J5" s="5" t="s">
        <v>29</v>
      </c>
      <c r="K5" s="2" t="s">
        <v>79</v>
      </c>
      <c r="L5" s="2" t="s">
        <v>87</v>
      </c>
      <c r="M5" s="2" t="s">
        <v>88</v>
      </c>
      <c r="N5" s="2" t="s">
        <v>89</v>
      </c>
      <c r="O5" s="2" t="s">
        <v>95</v>
      </c>
      <c r="P5" s="2" t="s">
        <v>60</v>
      </c>
      <c r="Q5" s="3" t="s">
        <v>99</v>
      </c>
      <c r="R5" s="5" t="s">
        <v>103</v>
      </c>
      <c r="S5" s="1" t="s">
        <v>33</v>
      </c>
      <c r="V5" s="1" t="s">
        <v>107</v>
      </c>
      <c r="W5" s="10">
        <v>44876</v>
      </c>
      <c r="X5" s="1">
        <v>900411</v>
      </c>
      <c r="Y5" s="1">
        <v>1</v>
      </c>
      <c r="Z5" s="14"/>
      <c r="AB5" s="11">
        <v>17500</v>
      </c>
      <c r="AD5" s="1">
        <f t="shared" si="3"/>
        <v>17500</v>
      </c>
      <c r="AE5" s="1">
        <v>0</v>
      </c>
      <c r="AF5" s="1">
        <v>0</v>
      </c>
      <c r="AG5" s="1">
        <v>0</v>
      </c>
      <c r="AH5" s="6">
        <f t="shared" si="0"/>
        <v>1575</v>
      </c>
      <c r="AI5" s="1">
        <f t="shared" si="1"/>
        <v>1575</v>
      </c>
      <c r="AK5" s="1">
        <f t="shared" si="2"/>
        <v>20650</v>
      </c>
      <c r="AL5" s="3" t="s">
        <v>19</v>
      </c>
      <c r="AM5" s="1" t="s">
        <v>21</v>
      </c>
      <c r="AN5" s="1" t="s">
        <v>4</v>
      </c>
      <c r="AO5" s="1" t="s">
        <v>6</v>
      </c>
      <c r="AP5" s="1" t="s">
        <v>5</v>
      </c>
      <c r="AQ5" s="1" t="s">
        <v>142</v>
      </c>
      <c r="AR5" s="1" t="s">
        <v>135</v>
      </c>
      <c r="AS5" s="1" t="s">
        <v>43</v>
      </c>
      <c r="AT5" s="1" t="s">
        <v>119</v>
      </c>
      <c r="AU5" s="1" t="s">
        <v>122</v>
      </c>
      <c r="AV5" s="1" t="s">
        <v>124</v>
      </c>
      <c r="AW5" s="1" t="s">
        <v>126</v>
      </c>
      <c r="AX5" s="10">
        <v>44452</v>
      </c>
      <c r="AY5" s="1" t="s">
        <v>129</v>
      </c>
      <c r="AZ5" s="1" t="s">
        <v>137</v>
      </c>
    </row>
    <row r="6" spans="1:52" s="1" customFormat="1" x14ac:dyDescent="0.25">
      <c r="A6" s="1">
        <v>1004</v>
      </c>
      <c r="B6" s="13">
        <v>44814</v>
      </c>
      <c r="C6" s="2" t="s">
        <v>27</v>
      </c>
      <c r="D6" s="2" t="s">
        <v>62</v>
      </c>
      <c r="E6" s="2" t="s">
        <v>63</v>
      </c>
      <c r="F6" s="2" t="s">
        <v>64</v>
      </c>
      <c r="G6" s="2" t="s">
        <v>76</v>
      </c>
      <c r="H6" s="2" t="s">
        <v>60</v>
      </c>
      <c r="I6" s="3" t="s">
        <v>75</v>
      </c>
      <c r="J6" s="5" t="s">
        <v>30</v>
      </c>
      <c r="K6" s="2" t="s">
        <v>80</v>
      </c>
      <c r="L6" s="2" t="s">
        <v>90</v>
      </c>
      <c r="M6" s="2" t="s">
        <v>91</v>
      </c>
      <c r="N6" s="2" t="s">
        <v>92</v>
      </c>
      <c r="O6" s="2" t="s">
        <v>96</v>
      </c>
      <c r="P6" s="2" t="s">
        <v>60</v>
      </c>
      <c r="Q6" s="3" t="s">
        <v>100</v>
      </c>
      <c r="R6" s="5" t="s">
        <v>104</v>
      </c>
      <c r="S6" s="1" t="s">
        <v>34</v>
      </c>
      <c r="T6" s="1" t="s">
        <v>133</v>
      </c>
      <c r="V6" s="1" t="s">
        <v>22</v>
      </c>
      <c r="W6" s="10">
        <v>44907</v>
      </c>
      <c r="X6" s="1">
        <v>900412</v>
      </c>
      <c r="Y6" s="1">
        <v>3</v>
      </c>
      <c r="Z6" s="14"/>
      <c r="AB6" s="11">
        <v>18000</v>
      </c>
      <c r="AD6" s="1">
        <f t="shared" si="3"/>
        <v>54000</v>
      </c>
      <c r="AE6" s="1">
        <v>0</v>
      </c>
      <c r="AF6" s="1">
        <v>0</v>
      </c>
      <c r="AG6" s="1">
        <v>0</v>
      </c>
      <c r="AH6" s="6">
        <f t="shared" si="0"/>
        <v>4860</v>
      </c>
      <c r="AI6" s="1">
        <f t="shared" si="1"/>
        <v>4860</v>
      </c>
      <c r="AK6" s="1">
        <f t="shared" si="2"/>
        <v>63720</v>
      </c>
      <c r="AL6" s="3" t="s">
        <v>19</v>
      </c>
      <c r="AM6" s="1" t="s">
        <v>21</v>
      </c>
      <c r="AN6" s="1" t="s">
        <v>4</v>
      </c>
      <c r="AO6" s="1" t="s">
        <v>6</v>
      </c>
      <c r="AP6" s="1" t="s">
        <v>5</v>
      </c>
      <c r="AQ6" s="1" t="s">
        <v>142</v>
      </c>
      <c r="AR6" s="1" t="s">
        <v>135</v>
      </c>
      <c r="AS6" s="1" t="s">
        <v>41</v>
      </c>
      <c r="AT6" s="1" t="s">
        <v>120</v>
      </c>
      <c r="AU6" s="1" t="s">
        <v>123</v>
      </c>
      <c r="AV6" s="1" t="s">
        <v>39</v>
      </c>
      <c r="AW6" s="1" t="s">
        <v>127</v>
      </c>
      <c r="AX6" s="10">
        <v>44454</v>
      </c>
      <c r="AY6" s="1" t="s">
        <v>130</v>
      </c>
      <c r="AZ6" s="1" t="s">
        <v>140</v>
      </c>
    </row>
    <row r="7" spans="1:52" s="1" customFormat="1" x14ac:dyDescent="0.25">
      <c r="A7" s="1">
        <v>1004</v>
      </c>
      <c r="B7" s="13">
        <v>44814</v>
      </c>
      <c r="C7" s="2" t="s">
        <v>27</v>
      </c>
      <c r="D7" s="2" t="s">
        <v>62</v>
      </c>
      <c r="E7" s="2" t="s">
        <v>63</v>
      </c>
      <c r="F7" s="2" t="s">
        <v>64</v>
      </c>
      <c r="G7" s="2" t="s">
        <v>76</v>
      </c>
      <c r="H7" s="2" t="s">
        <v>60</v>
      </c>
      <c r="I7" s="3" t="s">
        <v>75</v>
      </c>
      <c r="J7" s="5" t="s">
        <v>30</v>
      </c>
      <c r="K7" s="2" t="s">
        <v>80</v>
      </c>
      <c r="L7" s="2" t="s">
        <v>90</v>
      </c>
      <c r="M7" s="2" t="s">
        <v>91</v>
      </c>
      <c r="N7" s="2" t="s">
        <v>92</v>
      </c>
      <c r="O7" s="2" t="s">
        <v>96</v>
      </c>
      <c r="P7" s="2" t="s">
        <v>60</v>
      </c>
      <c r="Q7" s="3" t="s">
        <v>100</v>
      </c>
      <c r="R7" s="5" t="s">
        <v>104</v>
      </c>
      <c r="S7" s="1" t="s">
        <v>35</v>
      </c>
      <c r="V7" s="1" t="s">
        <v>105</v>
      </c>
      <c r="W7" s="10">
        <v>44907</v>
      </c>
      <c r="X7" s="1">
        <v>900413</v>
      </c>
      <c r="Y7" s="1">
        <v>1</v>
      </c>
      <c r="Z7" s="14"/>
      <c r="AB7" s="11">
        <v>17500</v>
      </c>
      <c r="AD7" s="1">
        <f t="shared" si="3"/>
        <v>17500</v>
      </c>
      <c r="AE7" s="1">
        <v>0</v>
      </c>
      <c r="AF7" s="1">
        <v>0</v>
      </c>
      <c r="AG7" s="1">
        <v>0</v>
      </c>
      <c r="AH7" s="6">
        <f t="shared" si="0"/>
        <v>1575</v>
      </c>
      <c r="AI7" s="1">
        <f t="shared" si="1"/>
        <v>1575</v>
      </c>
      <c r="AK7" s="1">
        <f t="shared" si="2"/>
        <v>20650</v>
      </c>
      <c r="AL7" s="3" t="s">
        <v>19</v>
      </c>
      <c r="AM7" s="1" t="s">
        <v>21</v>
      </c>
      <c r="AN7" s="1" t="s">
        <v>4</v>
      </c>
      <c r="AO7" s="1" t="s">
        <v>6</v>
      </c>
      <c r="AP7" s="1" t="s">
        <v>5</v>
      </c>
      <c r="AQ7" s="1" t="s">
        <v>142</v>
      </c>
      <c r="AR7" s="1" t="s">
        <v>135</v>
      </c>
      <c r="AT7" s="1" t="s">
        <v>120</v>
      </c>
      <c r="AU7" s="1" t="s">
        <v>123</v>
      </c>
      <c r="AV7" s="1" t="s">
        <v>39</v>
      </c>
      <c r="AW7" s="1" t="s">
        <v>127</v>
      </c>
      <c r="AX7" s="10">
        <v>44454</v>
      </c>
      <c r="AY7" s="1" t="s">
        <v>130</v>
      </c>
      <c r="AZ7" s="1" t="s">
        <v>140</v>
      </c>
    </row>
    <row r="8" spans="1:52" x14ac:dyDescent="0.25">
      <c r="A8" s="1"/>
      <c r="C8" s="2"/>
      <c r="D8" s="2"/>
      <c r="E8" s="2"/>
      <c r="F8" s="2"/>
      <c r="G8" s="2"/>
      <c r="H8" s="2"/>
      <c r="I8" s="2"/>
      <c r="K8" s="2"/>
      <c r="L8" s="2"/>
      <c r="M8" s="2"/>
      <c r="N8" s="2"/>
      <c r="O8" s="2"/>
      <c r="P8" s="2"/>
      <c r="Q8" s="2"/>
      <c r="R8" s="2"/>
      <c r="X8" s="1"/>
      <c r="Y8" s="1"/>
      <c r="Z8" s="15"/>
      <c r="AH8" s="1"/>
      <c r="AI8" s="1"/>
      <c r="AK8" s="1"/>
      <c r="AL8" s="3"/>
      <c r="AM8" s="1"/>
      <c r="AN8" s="1"/>
      <c r="AO8" s="1"/>
      <c r="AP8" s="1"/>
      <c r="AQ8" s="1"/>
      <c r="AR8" s="1"/>
      <c r="AS8" s="1"/>
    </row>
    <row r="9" spans="1:52" x14ac:dyDescent="0.25">
      <c r="A9" s="1"/>
      <c r="B9" s="1"/>
      <c r="J9" s="1"/>
      <c r="V9" s="1"/>
      <c r="X9" s="1"/>
      <c r="Y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5">
      <c r="J10" s="1"/>
      <c r="V10" s="1"/>
      <c r="X10" s="1"/>
      <c r="Y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C11" s="2"/>
      <c r="D11" s="2"/>
      <c r="E11" s="2"/>
      <c r="F11" s="2"/>
      <c r="G11" s="2"/>
      <c r="H11" s="2"/>
      <c r="I11" s="2"/>
      <c r="K11" s="2"/>
      <c r="L11" s="2"/>
      <c r="M11" s="2"/>
      <c r="N11" s="2"/>
      <c r="O11" s="2"/>
      <c r="P11" s="2"/>
      <c r="Q11" s="2"/>
      <c r="R11" s="2"/>
      <c r="X11" s="1"/>
      <c r="Y11" s="1"/>
      <c r="AH11" s="1"/>
      <c r="AI11" s="1"/>
      <c r="AK11" s="1"/>
      <c r="AL11" s="3"/>
      <c r="AM11" s="1"/>
      <c r="AN11" s="1"/>
      <c r="AO11" s="1"/>
      <c r="AP11" s="1"/>
      <c r="AQ11" s="1"/>
      <c r="AR11" s="1"/>
      <c r="AS11" s="1"/>
    </row>
    <row r="12" spans="1:52" s="1" customFormat="1" x14ac:dyDescent="0.25">
      <c r="B12" s="13"/>
      <c r="D12" s="2"/>
      <c r="E12" s="2"/>
      <c r="F12" s="2"/>
      <c r="G12" s="2"/>
      <c r="H12" s="2"/>
      <c r="I12" s="2"/>
      <c r="J12" s="5"/>
      <c r="K12" s="2"/>
      <c r="L12" s="2"/>
      <c r="M12" s="2"/>
      <c r="N12" s="2"/>
      <c r="O12" s="2"/>
      <c r="P12" s="2"/>
      <c r="Q12" s="2"/>
      <c r="R12" s="2"/>
      <c r="AL12" s="3"/>
    </row>
    <row r="13" spans="1:52" s="3" customFormat="1" x14ac:dyDescent="0.25">
      <c r="B13" s="13"/>
      <c r="C13" s="1"/>
      <c r="S13" s="1"/>
      <c r="AB13" s="5"/>
    </row>
    <row r="14" spans="1:52" x14ac:dyDescent="0.25">
      <c r="A14" s="1"/>
      <c r="D14" s="2"/>
      <c r="E14" s="2"/>
      <c r="F14" s="2"/>
      <c r="G14" s="2"/>
      <c r="H14" s="2"/>
      <c r="I14" s="2"/>
      <c r="K14" s="2"/>
      <c r="L14" s="2"/>
      <c r="M14" s="2"/>
      <c r="N14" s="2"/>
      <c r="O14" s="2"/>
      <c r="P14" s="2"/>
      <c r="Q14" s="2"/>
      <c r="R14" s="2"/>
      <c r="X14" s="1"/>
      <c r="Y14" s="1"/>
      <c r="AH14" s="1"/>
      <c r="AI14" s="1"/>
      <c r="AJ14" s="1"/>
      <c r="AK14" s="1"/>
      <c r="AL14" s="3"/>
      <c r="AM14" s="1"/>
      <c r="AN14" s="1"/>
    </row>
    <row r="15" spans="1:52" x14ac:dyDescent="0.25">
      <c r="A15" s="1"/>
      <c r="D15" s="2"/>
      <c r="E15" s="2"/>
      <c r="F15" s="2"/>
      <c r="G15" s="2"/>
      <c r="H15" s="2"/>
      <c r="I15" s="2"/>
      <c r="K15" s="2"/>
      <c r="L15" s="2"/>
      <c r="M15" s="2"/>
      <c r="N15" s="2"/>
      <c r="O15" s="2"/>
      <c r="P15" s="2"/>
      <c r="Q15" s="2"/>
      <c r="R15" s="2"/>
      <c r="X15" s="1"/>
      <c r="Y15" s="1"/>
      <c r="AB15" s="5"/>
      <c r="AH15" s="1"/>
      <c r="AI15" s="1"/>
      <c r="AJ15" s="1"/>
      <c r="AK15" s="1"/>
      <c r="AL15" s="3"/>
      <c r="AM15" s="1"/>
      <c r="AN15" s="1"/>
    </row>
    <row r="16" spans="1:52" x14ac:dyDescent="0.25">
      <c r="A16" s="1"/>
      <c r="D16" s="2"/>
      <c r="E16" s="2"/>
      <c r="F16" s="2"/>
      <c r="G16" s="2"/>
      <c r="H16" s="2"/>
      <c r="I16" s="2"/>
      <c r="K16" s="2"/>
      <c r="L16" s="2"/>
      <c r="M16" s="2"/>
      <c r="N16" s="2"/>
      <c r="O16" s="2"/>
      <c r="P16" s="2"/>
      <c r="Q16" s="2"/>
      <c r="R16" s="2"/>
      <c r="X16" s="1"/>
      <c r="Y16" s="1"/>
      <c r="AH16" s="1"/>
      <c r="AI16" s="1"/>
      <c r="AJ16" s="1"/>
      <c r="AK16" s="1"/>
      <c r="AL16" s="3"/>
      <c r="AM16" s="1"/>
      <c r="AN16" s="1"/>
    </row>
    <row r="17" spans="1:40" x14ac:dyDescent="0.25">
      <c r="A17" s="1"/>
      <c r="D17" s="2"/>
      <c r="E17" s="2"/>
      <c r="F17" s="2"/>
      <c r="G17" s="2"/>
      <c r="H17" s="2"/>
      <c r="I17" s="2"/>
      <c r="K17" s="2"/>
      <c r="L17" s="2"/>
      <c r="M17" s="2"/>
      <c r="N17" s="2"/>
      <c r="O17" s="2"/>
      <c r="P17" s="2"/>
      <c r="Q17" s="2"/>
      <c r="R17" s="2"/>
      <c r="X17" s="1"/>
      <c r="Y17" s="1"/>
      <c r="AB17" s="5"/>
      <c r="AH17" s="1"/>
      <c r="AI17" s="1"/>
      <c r="AJ17" s="1"/>
      <c r="AK17" s="1"/>
      <c r="AL17" s="3"/>
      <c r="AM17" s="1"/>
      <c r="AN17" s="1"/>
    </row>
    <row r="18" spans="1:40" x14ac:dyDescent="0.25">
      <c r="A18" s="1"/>
      <c r="C18" s="2"/>
      <c r="D18" s="2"/>
      <c r="E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X18" s="1"/>
      <c r="Y18" s="1"/>
      <c r="AH18" s="1"/>
      <c r="AI18" s="1"/>
      <c r="AJ18" s="1"/>
      <c r="AK18" s="1"/>
      <c r="AL18" s="3"/>
      <c r="AM18" s="1"/>
      <c r="AN18" s="1"/>
    </row>
    <row r="19" spans="1:40" x14ac:dyDescent="0.25">
      <c r="A19" s="1"/>
      <c r="D19" s="2"/>
      <c r="E19" s="2"/>
      <c r="F19" s="2"/>
      <c r="G19" s="2"/>
      <c r="H19" s="2"/>
      <c r="I19" s="2"/>
      <c r="K19" s="2"/>
      <c r="L19" s="2"/>
      <c r="M19" s="2"/>
      <c r="N19" s="2"/>
      <c r="O19" s="2"/>
      <c r="P19" s="2"/>
      <c r="Q19" s="2"/>
      <c r="R19" s="2"/>
      <c r="X19" s="1"/>
      <c r="Y19" s="1"/>
      <c r="AH19" s="1"/>
      <c r="AI19" s="1"/>
      <c r="AJ19" s="1"/>
      <c r="AK19" s="1"/>
      <c r="AL19" s="3"/>
      <c r="AM19" s="1"/>
      <c r="AN19" s="1"/>
    </row>
    <row r="20" spans="1:40" x14ac:dyDescent="0.25">
      <c r="A20" s="1"/>
      <c r="D20" s="2"/>
      <c r="E20" s="2"/>
      <c r="F20" s="2"/>
      <c r="G20" s="2"/>
      <c r="H20" s="2"/>
      <c r="I20" s="2"/>
      <c r="K20" s="2"/>
      <c r="L20" s="2"/>
      <c r="M20" s="2"/>
      <c r="N20" s="2"/>
      <c r="O20" s="2"/>
      <c r="P20" s="2"/>
      <c r="Q20" s="2"/>
      <c r="R20" s="2"/>
      <c r="X20" s="1"/>
      <c r="Y20" s="1"/>
      <c r="AH20" s="1"/>
      <c r="AI20" s="1"/>
      <c r="AJ20" s="1"/>
      <c r="AK20" s="1"/>
      <c r="AL20" s="3"/>
      <c r="AM20" s="1"/>
      <c r="AN20" s="1"/>
    </row>
    <row r="21" spans="1:40" x14ac:dyDescent="0.25">
      <c r="A21" s="1"/>
      <c r="D21" s="2"/>
      <c r="E21" s="2"/>
      <c r="F21" s="2"/>
      <c r="G21" s="2"/>
      <c r="H21" s="2"/>
      <c r="I21" s="2"/>
      <c r="K21" s="2"/>
      <c r="L21" s="2"/>
      <c r="M21" s="2"/>
      <c r="N21" s="2"/>
      <c r="O21" s="2"/>
      <c r="P21" s="2"/>
      <c r="Q21" s="2"/>
      <c r="R21" s="2"/>
      <c r="X21" s="1"/>
      <c r="Y21" s="1"/>
      <c r="AH21" s="1"/>
      <c r="AI21" s="1"/>
      <c r="AJ21" s="1"/>
      <c r="AK21" s="1"/>
      <c r="AL21" s="3"/>
      <c r="AM21" s="1"/>
      <c r="AN21" s="1"/>
    </row>
    <row r="22" spans="1:40" x14ac:dyDescent="0.25">
      <c r="A22" s="1"/>
      <c r="D22" s="2"/>
      <c r="E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X22" s="1"/>
      <c r="Y22" s="1"/>
      <c r="AH22" s="1"/>
      <c r="AI22" s="1"/>
      <c r="AJ22" s="1"/>
      <c r="AK22" s="1"/>
      <c r="AL22" s="3"/>
      <c r="AM22" s="1"/>
      <c r="AN22" s="1"/>
    </row>
    <row r="23" spans="1:40" x14ac:dyDescent="0.25">
      <c r="A23" s="1"/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X23" s="1"/>
      <c r="Y23" s="1"/>
      <c r="AH23" s="1"/>
      <c r="AI23" s="1"/>
      <c r="AJ23" s="1"/>
      <c r="AK23" s="1"/>
      <c r="AL23" s="3"/>
      <c r="AM23" s="1"/>
      <c r="AN23" s="1"/>
    </row>
    <row r="24" spans="1:40" x14ac:dyDescent="0.25">
      <c r="A24" s="1"/>
      <c r="D24" s="2"/>
      <c r="E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  <c r="R24" s="2"/>
      <c r="X24" s="1"/>
      <c r="Y24" s="1"/>
      <c r="AH24" s="1"/>
      <c r="AI24" s="1"/>
      <c r="AJ24" s="1"/>
      <c r="AK24" s="1"/>
      <c r="AL24" s="3"/>
      <c r="AM24" s="1"/>
      <c r="AN24" s="1"/>
    </row>
    <row r="25" spans="1:40" x14ac:dyDescent="0.25">
      <c r="A25" s="1"/>
      <c r="C25" s="2"/>
      <c r="D25" s="2"/>
      <c r="E25" s="2"/>
      <c r="F25" s="2"/>
      <c r="G25" s="2"/>
      <c r="H25" s="2"/>
      <c r="I25" s="2"/>
      <c r="K25" s="2"/>
      <c r="L25" s="2"/>
      <c r="M25" s="2"/>
      <c r="N25" s="2"/>
      <c r="O25" s="2"/>
      <c r="P25" s="2"/>
      <c r="Q25" s="2"/>
      <c r="R25" s="2"/>
      <c r="X25" s="1"/>
      <c r="Y25" s="1"/>
      <c r="AH25" s="1"/>
      <c r="AI25" s="1"/>
      <c r="AJ25" s="1"/>
      <c r="AK25" s="1"/>
      <c r="AL25" s="3"/>
      <c r="AM25" s="1"/>
      <c r="AN25" s="1"/>
    </row>
    <row r="26" spans="1:40" x14ac:dyDescent="0.25">
      <c r="A26" s="1"/>
      <c r="C26" s="2"/>
      <c r="D26" s="2"/>
      <c r="E26" s="2"/>
      <c r="F26" s="2"/>
      <c r="G26" s="2"/>
      <c r="H26" s="2"/>
      <c r="I26" s="2"/>
      <c r="K26" s="2"/>
      <c r="L26" s="2"/>
      <c r="M26" s="2"/>
      <c r="N26" s="2"/>
      <c r="O26" s="2"/>
      <c r="P26" s="2"/>
      <c r="Q26" s="2"/>
      <c r="R26" s="2"/>
      <c r="X26" s="1"/>
      <c r="Y26" s="1"/>
      <c r="AH26" s="1"/>
      <c r="AI26" s="1"/>
      <c r="AJ26" s="1"/>
      <c r="AK26" s="1"/>
      <c r="AL26" s="3"/>
      <c r="AM26" s="1"/>
      <c r="AN26" s="1"/>
    </row>
    <row r="27" spans="1:40" x14ac:dyDescent="0.25">
      <c r="A27" s="1"/>
      <c r="C27" s="2"/>
      <c r="D27" s="2"/>
      <c r="E27" s="2"/>
      <c r="F27" s="2"/>
      <c r="G27" s="2"/>
      <c r="H27" s="2"/>
      <c r="I27" s="2"/>
      <c r="K27" s="2"/>
      <c r="L27" s="2"/>
      <c r="M27" s="2"/>
      <c r="N27" s="2"/>
      <c r="O27" s="2"/>
      <c r="P27" s="2"/>
      <c r="Q27" s="2"/>
      <c r="R27" s="2"/>
      <c r="X27" s="1"/>
      <c r="Y27" s="1"/>
      <c r="AH27" s="1"/>
      <c r="AI27" s="1"/>
      <c r="AJ27" s="1"/>
      <c r="AK27" s="1"/>
      <c r="AL27" s="3"/>
      <c r="AM27" s="1"/>
      <c r="AN27" s="1"/>
    </row>
    <row r="28" spans="1:40" x14ac:dyDescent="0.25">
      <c r="A28" s="1"/>
      <c r="C28" s="2"/>
      <c r="D28" s="2"/>
      <c r="E28" s="2"/>
      <c r="F28" s="2"/>
      <c r="G28" s="2"/>
      <c r="H28" s="2"/>
      <c r="I28" s="2"/>
      <c r="K28" s="2"/>
      <c r="L28" s="2"/>
      <c r="M28" s="2"/>
      <c r="N28" s="2"/>
      <c r="O28" s="2"/>
      <c r="P28" s="2"/>
      <c r="Q28" s="2"/>
      <c r="R28" s="2"/>
      <c r="X28" s="1"/>
      <c r="Y28" s="1"/>
      <c r="AH28" s="1"/>
      <c r="AI28" s="1"/>
      <c r="AJ28" s="1"/>
      <c r="AK28" s="1"/>
      <c r="AL28" s="3"/>
      <c r="AM28" s="1"/>
      <c r="AN28" s="1"/>
    </row>
    <row r="29" spans="1:40" x14ac:dyDescent="0.25">
      <c r="A29" s="1"/>
      <c r="C29" s="2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X29" s="1"/>
      <c r="Y29" s="1"/>
      <c r="AH29" s="1"/>
      <c r="AI29" s="1"/>
      <c r="AJ29" s="1"/>
      <c r="AK29" s="1"/>
      <c r="AL29" s="3"/>
      <c r="AM29" s="1"/>
      <c r="AN29" s="1"/>
    </row>
    <row r="30" spans="1:40" x14ac:dyDescent="0.25">
      <c r="A30" s="1"/>
      <c r="C30" s="2"/>
      <c r="D30" s="2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X30" s="1"/>
      <c r="Y30" s="1"/>
      <c r="AH30" s="1"/>
      <c r="AI30" s="1"/>
      <c r="AJ30" s="1"/>
      <c r="AK30" s="1"/>
      <c r="AL30" s="3"/>
      <c r="AM30" s="1"/>
      <c r="AN30" s="1"/>
    </row>
    <row r="31" spans="1:40" x14ac:dyDescent="0.25">
      <c r="A31" s="1"/>
      <c r="C31" s="2"/>
      <c r="D31" s="2"/>
      <c r="E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  <c r="R31" s="2"/>
      <c r="X31" s="1"/>
      <c r="Y31" s="1"/>
      <c r="AH31" s="1"/>
      <c r="AI31" s="1"/>
      <c r="AJ31" s="1"/>
      <c r="AK31" s="1"/>
      <c r="AL31" s="3"/>
      <c r="AM31" s="1"/>
      <c r="AN31" s="1"/>
    </row>
    <row r="32" spans="1:40" x14ac:dyDescent="0.25">
      <c r="A32" s="1"/>
      <c r="C32" s="2"/>
      <c r="D32" s="2"/>
      <c r="E32" s="2"/>
      <c r="F32" s="2"/>
      <c r="G32" s="2"/>
      <c r="H32" s="2"/>
      <c r="I32" s="2"/>
      <c r="K32" s="2"/>
      <c r="L32" s="2"/>
      <c r="M32" s="2"/>
      <c r="N32" s="2"/>
      <c r="O32" s="2"/>
      <c r="P32" s="2"/>
      <c r="Q32" s="2"/>
      <c r="R32" s="2"/>
      <c r="X32" s="1"/>
      <c r="Y32" s="1"/>
      <c r="AH32" s="1"/>
      <c r="AI32" s="1"/>
      <c r="AJ32" s="1"/>
      <c r="AK32" s="1"/>
      <c r="AL32" s="3"/>
      <c r="AM32" s="1"/>
      <c r="AN32" s="1"/>
    </row>
    <row r="33" spans="1:40" x14ac:dyDescent="0.25">
      <c r="A33" s="1"/>
      <c r="C33" s="2"/>
      <c r="D33" s="2"/>
      <c r="E33" s="2"/>
      <c r="F33" s="2"/>
      <c r="G33" s="2"/>
      <c r="H33" s="2"/>
      <c r="I33" s="2"/>
      <c r="K33" s="2"/>
      <c r="L33" s="2"/>
      <c r="M33" s="2"/>
      <c r="N33" s="2"/>
      <c r="O33" s="2"/>
      <c r="P33" s="2"/>
      <c r="Q33" s="2"/>
      <c r="R33" s="2"/>
      <c r="X33" s="1"/>
      <c r="Y33" s="1"/>
      <c r="AH33" s="1"/>
      <c r="AI33" s="1"/>
      <c r="AJ33" s="1"/>
      <c r="AK33" s="1"/>
      <c r="AL33" s="3"/>
      <c r="AM33" s="1"/>
      <c r="AN33" s="1"/>
    </row>
    <row r="34" spans="1:40" x14ac:dyDescent="0.25">
      <c r="A34" s="1"/>
      <c r="C34" s="2"/>
      <c r="D34" s="2"/>
      <c r="E34" s="2"/>
      <c r="F34" s="2"/>
      <c r="G34" s="2"/>
      <c r="H34" s="2"/>
      <c r="I34" s="2"/>
      <c r="K34" s="2"/>
      <c r="L34" s="2"/>
      <c r="M34" s="2"/>
      <c r="N34" s="2"/>
      <c r="O34" s="2"/>
      <c r="P34" s="2"/>
      <c r="Q34" s="2"/>
      <c r="R34" s="2"/>
      <c r="X34" s="1"/>
      <c r="Y34" s="1"/>
      <c r="AH34" s="1"/>
      <c r="AI34" s="1"/>
      <c r="AJ34" s="1"/>
      <c r="AK34" s="1"/>
      <c r="AL34" s="3"/>
      <c r="AM34" s="1"/>
      <c r="AN34" s="1"/>
    </row>
    <row r="35" spans="1:40" x14ac:dyDescent="0.25">
      <c r="A35" s="1"/>
      <c r="C35" s="2"/>
      <c r="D35" s="2"/>
      <c r="E35" s="2"/>
      <c r="F35" s="2"/>
      <c r="G35" s="2"/>
      <c r="H35" s="2"/>
      <c r="I35" s="2"/>
      <c r="K35" s="2"/>
      <c r="L35" s="2"/>
      <c r="M35" s="2"/>
      <c r="N35" s="2"/>
      <c r="O35" s="2"/>
      <c r="P35" s="2"/>
      <c r="Q35" s="2"/>
      <c r="R35" s="2"/>
      <c r="X35" s="1"/>
      <c r="Y35" s="1"/>
      <c r="AH35" s="1"/>
      <c r="AI35" s="1"/>
      <c r="AJ35" s="1"/>
      <c r="AK35" s="1"/>
      <c r="AL35" s="3"/>
      <c r="AM35" s="1"/>
      <c r="AN35" s="1"/>
    </row>
    <row r="36" spans="1:40" x14ac:dyDescent="0.25">
      <c r="A36" s="1"/>
      <c r="C36" s="2"/>
      <c r="D36" s="2"/>
      <c r="E36" s="2"/>
      <c r="F36" s="2"/>
      <c r="G36" s="2"/>
      <c r="H36" s="2"/>
      <c r="I36" s="2"/>
      <c r="K36" s="2"/>
      <c r="L36" s="2"/>
      <c r="M36" s="2"/>
      <c r="N36" s="2"/>
      <c r="O36" s="2"/>
      <c r="P36" s="2"/>
      <c r="Q36" s="2"/>
      <c r="R36" s="2"/>
      <c r="X36" s="1"/>
      <c r="Y36" s="1"/>
      <c r="AH36" s="1"/>
      <c r="AI36" s="1"/>
      <c r="AJ36" s="1"/>
      <c r="AK36" s="1"/>
      <c r="AL36" s="3"/>
      <c r="AM36" s="1"/>
      <c r="AN36" s="1"/>
    </row>
    <row r="37" spans="1:40" x14ac:dyDescent="0.25">
      <c r="A37" s="1"/>
      <c r="C37" s="2"/>
      <c r="D37" s="2"/>
      <c r="E37" s="2"/>
      <c r="F37" s="2"/>
      <c r="G37" s="2"/>
      <c r="H37" s="2"/>
      <c r="I37" s="2"/>
      <c r="K37" s="2"/>
      <c r="L37" s="2"/>
      <c r="M37" s="2"/>
      <c r="N37" s="2"/>
      <c r="O37" s="2"/>
      <c r="P37" s="2"/>
      <c r="Q37" s="2"/>
      <c r="R37" s="2"/>
      <c r="X37" s="1"/>
      <c r="Y37" s="1"/>
      <c r="AH37" s="1"/>
      <c r="AI37" s="1"/>
      <c r="AJ37" s="1"/>
      <c r="AK37" s="1"/>
      <c r="AL37" s="3"/>
      <c r="AM37" s="1"/>
      <c r="AN37" s="1"/>
    </row>
    <row r="38" spans="1:40" x14ac:dyDescent="0.25">
      <c r="A38" s="1"/>
      <c r="C38" s="2"/>
      <c r="D38" s="2"/>
      <c r="E38" s="2"/>
      <c r="F38" s="2"/>
      <c r="G38" s="2"/>
      <c r="H38" s="2"/>
      <c r="I38" s="2"/>
      <c r="K38" s="2"/>
      <c r="L38" s="2"/>
      <c r="M38" s="2"/>
      <c r="N38" s="2"/>
      <c r="O38" s="2"/>
      <c r="P38" s="2"/>
      <c r="Q38" s="2"/>
      <c r="R38" s="2"/>
      <c r="X38" s="1"/>
      <c r="Y38" s="1"/>
      <c r="AH38" s="1"/>
      <c r="AI38" s="1"/>
      <c r="AJ38" s="1"/>
      <c r="AK38" s="1"/>
      <c r="AL38" s="3"/>
      <c r="AM38" s="1"/>
      <c r="AN38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8"/>
  <sheetViews>
    <sheetView topLeftCell="U1" zoomScaleNormal="100" workbookViewId="0">
      <selection activeCell="AF22" sqref="AF22"/>
    </sheetView>
  </sheetViews>
  <sheetFormatPr defaultColWidth="9.140625" defaultRowHeight="15" x14ac:dyDescent="0.25"/>
  <cols>
    <col min="1" max="1" width="10.42578125" style="1" bestFit="1" customWidth="1"/>
    <col min="2" max="2" width="11.85546875" style="13" bestFit="1" customWidth="1"/>
    <col min="3" max="3" width="17.28515625" style="1" bestFit="1" customWidth="1"/>
    <col min="4" max="6" width="18.7109375" style="1" bestFit="1" customWidth="1"/>
    <col min="7" max="7" width="12" style="1" bestFit="1" customWidth="1"/>
    <col min="8" max="8" width="13.140625" style="1" bestFit="1" customWidth="1"/>
    <col min="9" max="9" width="13.5703125" style="1" bestFit="1" customWidth="1"/>
    <col min="10" max="10" width="17.7109375" style="5" bestFit="1" customWidth="1"/>
    <col min="11" max="11" width="18.85546875" style="1" bestFit="1" customWidth="1"/>
    <col min="12" max="14" width="20.7109375" style="1" bestFit="1" customWidth="1"/>
    <col min="15" max="15" width="15.42578125" style="1" bestFit="1" customWidth="1"/>
    <col min="16" max="16" width="18" style="1" bestFit="1" customWidth="1"/>
    <col min="17" max="17" width="18.42578125" style="1" bestFit="1" customWidth="1"/>
    <col min="18" max="18" width="17.5703125" style="1" bestFit="1" customWidth="1"/>
    <col min="19" max="19" width="14.42578125" style="1" bestFit="1" customWidth="1"/>
    <col min="20" max="20" width="16.42578125" style="1" bestFit="1" customWidth="1"/>
    <col min="21" max="21" width="9.28515625" style="1" bestFit="1" customWidth="1"/>
    <col min="22" max="22" width="16.28515625" style="1" bestFit="1" customWidth="1"/>
    <col min="23" max="23" width="10.42578125" style="1" bestFit="1" customWidth="1"/>
    <col min="24" max="24" width="9.7109375" style="1" bestFit="1" customWidth="1"/>
    <col min="25" max="25" width="8.7109375" style="1" bestFit="1" customWidth="1"/>
    <col min="26" max="26" width="13.42578125" style="1" customWidth="1"/>
    <col min="27" max="27" width="9.5703125" style="1" customWidth="1"/>
    <col min="28" max="28" width="13.5703125" style="1" bestFit="1" customWidth="1"/>
    <col min="29" max="29" width="21.85546875" style="1" bestFit="1" customWidth="1"/>
    <col min="30" max="30" width="15.140625" style="1" bestFit="1" customWidth="1"/>
    <col min="31" max="31" width="14.5703125" style="1" bestFit="1" customWidth="1"/>
    <col min="32" max="32" width="13.42578125" style="1" customWidth="1"/>
    <col min="33" max="33" width="14.85546875" style="1" customWidth="1"/>
    <col min="34" max="34" width="4.85546875" style="1" bestFit="1" customWidth="1"/>
    <col min="35" max="35" width="12.28515625" style="1" bestFit="1" customWidth="1"/>
    <col min="36" max="36" width="12.140625" style="4" bestFit="1" customWidth="1"/>
    <col min="37" max="37" width="14.5703125" style="1" bestFit="1" customWidth="1"/>
    <col min="38" max="38" width="11.85546875" style="1" bestFit="1" customWidth="1"/>
    <col min="39" max="39" width="11.7109375" style="1" bestFit="1" customWidth="1"/>
    <col min="40" max="40" width="11.28515625" style="1" bestFit="1" customWidth="1"/>
    <col min="41" max="41" width="13.28515625" style="1" bestFit="1" customWidth="1"/>
    <col min="42" max="42" width="7.85546875" style="1" bestFit="1" customWidth="1"/>
    <col min="43" max="43" width="11.28515625" style="1" bestFit="1" customWidth="1"/>
    <col min="44" max="44" width="22.140625" style="1" bestFit="1" customWidth="1"/>
    <col min="45" max="45" width="18.85546875" style="1" bestFit="1" customWidth="1"/>
    <col min="46" max="46" width="11.28515625" style="1" bestFit="1" customWidth="1"/>
    <col min="47" max="47" width="6.5703125" style="1" bestFit="1" customWidth="1"/>
    <col min="48" max="48" width="10.42578125" style="1" bestFit="1" customWidth="1"/>
    <col min="49" max="49" width="14.42578125" style="1" bestFit="1" customWidth="1"/>
    <col min="50" max="50" width="9.140625" style="1"/>
    <col min="51" max="51" width="10.42578125" style="1" bestFit="1" customWidth="1"/>
    <col min="52" max="52" width="13.85546875" style="1" bestFit="1" customWidth="1"/>
    <col min="53" max="16384" width="9.140625" style="1"/>
  </cols>
  <sheetData>
    <row r="1" spans="1:52" s="7" customFormat="1" x14ac:dyDescent="0.25">
      <c r="A1" s="7" t="s">
        <v>0</v>
      </c>
      <c r="B1" s="12" t="s">
        <v>7</v>
      </c>
      <c r="C1" s="7" t="s">
        <v>9</v>
      </c>
      <c r="D1" s="7" t="s">
        <v>44</v>
      </c>
      <c r="E1" s="7" t="s">
        <v>45</v>
      </c>
      <c r="F1" s="7" t="s">
        <v>46</v>
      </c>
      <c r="G1" s="7" t="s">
        <v>47</v>
      </c>
      <c r="H1" s="7" t="s">
        <v>48</v>
      </c>
      <c r="I1" s="7" t="s">
        <v>49</v>
      </c>
      <c r="J1" s="9" t="s">
        <v>50</v>
      </c>
      <c r="K1" s="7" t="s">
        <v>51</v>
      </c>
      <c r="L1" s="7" t="s">
        <v>52</v>
      </c>
      <c r="M1" s="7" t="s">
        <v>53</v>
      </c>
      <c r="N1" s="7" t="s">
        <v>54</v>
      </c>
      <c r="O1" s="7" t="s">
        <v>55</v>
      </c>
      <c r="P1" s="7" t="s">
        <v>56</v>
      </c>
      <c r="Q1" s="7" t="s">
        <v>57</v>
      </c>
      <c r="R1" s="7" t="s">
        <v>58</v>
      </c>
      <c r="S1" s="7" t="s">
        <v>8</v>
      </c>
      <c r="T1" s="7" t="s">
        <v>132</v>
      </c>
      <c r="U1" s="7" t="s">
        <v>36</v>
      </c>
      <c r="V1" s="7" t="s">
        <v>106</v>
      </c>
      <c r="W1" s="7" t="s">
        <v>143</v>
      </c>
      <c r="X1" s="7" t="s">
        <v>3</v>
      </c>
      <c r="Y1" s="7" t="s">
        <v>1</v>
      </c>
      <c r="Z1" s="7" t="s">
        <v>11</v>
      </c>
      <c r="AA1" s="7" t="s">
        <v>131</v>
      </c>
      <c r="AB1" s="7" t="s">
        <v>10</v>
      </c>
      <c r="AC1" s="7" t="s">
        <v>20</v>
      </c>
      <c r="AD1" s="7" t="s">
        <v>25</v>
      </c>
      <c r="AE1" s="7" t="s">
        <v>24</v>
      </c>
      <c r="AF1" s="7" t="s">
        <v>4</v>
      </c>
      <c r="AG1" s="7" t="s">
        <v>6</v>
      </c>
      <c r="AH1" s="7" t="s">
        <v>5</v>
      </c>
      <c r="AI1" s="7" t="s">
        <v>2</v>
      </c>
      <c r="AJ1" s="8" t="s">
        <v>16</v>
      </c>
      <c r="AK1" s="7" t="s">
        <v>12</v>
      </c>
      <c r="AL1" s="7" t="s">
        <v>13</v>
      </c>
      <c r="AM1" s="7" t="s">
        <v>14</v>
      </c>
      <c r="AN1" s="7" t="s">
        <v>15</v>
      </c>
      <c r="AO1" s="7" t="s">
        <v>17</v>
      </c>
      <c r="AP1" s="7" t="s">
        <v>18</v>
      </c>
      <c r="AQ1" s="7" t="s">
        <v>40</v>
      </c>
      <c r="AR1" s="7" t="s">
        <v>108</v>
      </c>
      <c r="AS1" s="7" t="s">
        <v>109</v>
      </c>
      <c r="AT1" s="7" t="s">
        <v>110</v>
      </c>
      <c r="AU1" s="7" t="s">
        <v>111</v>
      </c>
      <c r="AV1" s="7" t="s">
        <v>112</v>
      </c>
      <c r="AW1" s="7" t="s">
        <v>113</v>
      </c>
      <c r="AX1" s="7" t="s">
        <v>136</v>
      </c>
      <c r="AY1" s="7" t="s">
        <v>146</v>
      </c>
      <c r="AZ1" s="7" t="s">
        <v>147</v>
      </c>
    </row>
    <row r="2" spans="1:52" x14ac:dyDescent="0.25">
      <c r="A2" s="1">
        <v>1001</v>
      </c>
      <c r="B2" s="13">
        <v>44809</v>
      </c>
      <c r="C2" s="2" t="s">
        <v>26</v>
      </c>
      <c r="D2" s="2" t="s">
        <v>65</v>
      </c>
      <c r="E2" s="2" t="s">
        <v>66</v>
      </c>
      <c r="F2" s="2" t="s">
        <v>67</v>
      </c>
      <c r="G2" s="2" t="s">
        <v>59</v>
      </c>
      <c r="H2" s="2" t="s">
        <v>60</v>
      </c>
      <c r="I2" s="3">
        <v>361008</v>
      </c>
      <c r="J2" s="5" t="s">
        <v>31</v>
      </c>
      <c r="K2" s="2" t="s">
        <v>77</v>
      </c>
      <c r="L2" s="2" t="s">
        <v>81</v>
      </c>
      <c r="M2" s="2" t="s">
        <v>82</v>
      </c>
      <c r="N2" s="2" t="s">
        <v>83</v>
      </c>
      <c r="O2" s="2" t="s">
        <v>93</v>
      </c>
      <c r="P2" s="2" t="s">
        <v>60</v>
      </c>
      <c r="Q2" s="3" t="s">
        <v>97</v>
      </c>
      <c r="R2" s="5" t="s">
        <v>101</v>
      </c>
      <c r="S2" s="1" t="s">
        <v>34</v>
      </c>
      <c r="U2" s="1" t="s">
        <v>39</v>
      </c>
      <c r="W2" s="10">
        <v>44875</v>
      </c>
      <c r="X2" s="1">
        <v>900412</v>
      </c>
      <c r="Y2" s="1">
        <v>2000</v>
      </c>
      <c r="Z2" s="11">
        <v>500</v>
      </c>
      <c r="AB2" s="5">
        <f>((Y2*Z2)-((Y2*Z2)*AA2%))/100</f>
        <v>10000</v>
      </c>
      <c r="AC2" s="1">
        <v>0</v>
      </c>
      <c r="AD2" s="1">
        <v>0</v>
      </c>
      <c r="AE2" s="1">
        <v>0</v>
      </c>
      <c r="AF2" s="6">
        <f t="shared" ref="AF2:AF7" si="0">AB2*9/100</f>
        <v>900</v>
      </c>
      <c r="AG2" s="1">
        <f t="shared" ref="AG2:AG7" si="1">AF2</f>
        <v>900</v>
      </c>
      <c r="AI2" s="1">
        <f t="shared" ref="AI2:AI7" si="2">SUM(AB2:AH2)</f>
        <v>11800</v>
      </c>
      <c r="AJ2" s="3" t="s">
        <v>19</v>
      </c>
      <c r="AK2" s="1" t="s">
        <v>21</v>
      </c>
      <c r="AL2" s="1" t="s">
        <v>4</v>
      </c>
      <c r="AM2" s="1" t="s">
        <v>6</v>
      </c>
      <c r="AN2" s="1" t="s">
        <v>5</v>
      </c>
      <c r="AO2" s="1" t="s">
        <v>142</v>
      </c>
      <c r="AP2" s="1" t="s">
        <v>141</v>
      </c>
      <c r="AQ2" s="1" t="s">
        <v>41</v>
      </c>
      <c r="AR2" s="1" t="s">
        <v>114</v>
      </c>
      <c r="AS2" s="1" t="s">
        <v>115</v>
      </c>
      <c r="AT2" s="1" t="s">
        <v>38</v>
      </c>
      <c r="AU2" s="1" t="s">
        <v>116</v>
      </c>
      <c r="AV2" s="10">
        <v>44449</v>
      </c>
      <c r="AW2" s="1" t="s">
        <v>117</v>
      </c>
      <c r="AX2" s="1" t="s">
        <v>138</v>
      </c>
      <c r="AY2" s="10"/>
    </row>
    <row r="3" spans="1:52" x14ac:dyDescent="0.25">
      <c r="A3" s="1">
        <v>1001</v>
      </c>
      <c r="B3" s="13">
        <v>44809</v>
      </c>
      <c r="C3" s="2" t="s">
        <v>26</v>
      </c>
      <c r="D3" s="2" t="s">
        <v>65</v>
      </c>
      <c r="E3" s="2" t="s">
        <v>66</v>
      </c>
      <c r="F3" s="2" t="s">
        <v>67</v>
      </c>
      <c r="G3" s="2" t="s">
        <v>59</v>
      </c>
      <c r="H3" s="2" t="s">
        <v>60</v>
      </c>
      <c r="I3" s="3">
        <v>361008</v>
      </c>
      <c r="J3" s="5" t="s">
        <v>31</v>
      </c>
      <c r="K3" s="2" t="s">
        <v>77</v>
      </c>
      <c r="L3" s="2" t="s">
        <v>81</v>
      </c>
      <c r="M3" s="2" t="s">
        <v>82</v>
      </c>
      <c r="N3" s="2" t="s">
        <v>83</v>
      </c>
      <c r="O3" s="2" t="s">
        <v>93</v>
      </c>
      <c r="P3" s="2" t="s">
        <v>60</v>
      </c>
      <c r="Q3" s="3" t="s">
        <v>97</v>
      </c>
      <c r="R3" s="5" t="s">
        <v>101</v>
      </c>
      <c r="S3" s="1" t="s">
        <v>32</v>
      </c>
      <c r="U3" s="1" t="s">
        <v>37</v>
      </c>
      <c r="V3" s="1" t="s">
        <v>22</v>
      </c>
      <c r="W3" s="10">
        <v>44875</v>
      </c>
      <c r="X3" s="1">
        <v>900410</v>
      </c>
      <c r="Y3" s="1">
        <v>200</v>
      </c>
      <c r="Z3" s="11">
        <v>6000</v>
      </c>
      <c r="AB3" s="1">
        <v>12000</v>
      </c>
      <c r="AC3" s="1">
        <v>0</v>
      </c>
      <c r="AD3" s="1">
        <v>0</v>
      </c>
      <c r="AE3" s="1">
        <v>0</v>
      </c>
      <c r="AF3" s="6">
        <f t="shared" si="0"/>
        <v>1080</v>
      </c>
      <c r="AG3" s="1">
        <f t="shared" si="1"/>
        <v>1080</v>
      </c>
      <c r="AI3" s="1">
        <f t="shared" si="2"/>
        <v>14160</v>
      </c>
      <c r="AJ3" s="3" t="s">
        <v>19</v>
      </c>
      <c r="AK3" s="1" t="s">
        <v>21</v>
      </c>
      <c r="AL3" s="1" t="s">
        <v>4</v>
      </c>
      <c r="AM3" s="1" t="s">
        <v>6</v>
      </c>
      <c r="AN3" s="1" t="s">
        <v>5</v>
      </c>
      <c r="AO3" s="1" t="s">
        <v>142</v>
      </c>
      <c r="AP3" s="1" t="s">
        <v>141</v>
      </c>
      <c r="AQ3" s="1" t="s">
        <v>41</v>
      </c>
      <c r="AR3" s="1" t="s">
        <v>114</v>
      </c>
      <c r="AS3" s="1" t="s">
        <v>115</v>
      </c>
      <c r="AT3" s="1" t="s">
        <v>38</v>
      </c>
      <c r="AU3" s="1" t="s">
        <v>116</v>
      </c>
      <c r="AV3" s="10">
        <v>44449</v>
      </c>
      <c r="AW3" s="1" t="s">
        <v>117</v>
      </c>
      <c r="AY3" s="10"/>
    </row>
    <row r="4" spans="1:52" x14ac:dyDescent="0.25">
      <c r="A4" s="1">
        <v>1002</v>
      </c>
      <c r="B4" s="13">
        <v>44811</v>
      </c>
      <c r="C4" s="2" t="s">
        <v>23</v>
      </c>
      <c r="D4" s="2" t="s">
        <v>68</v>
      </c>
      <c r="E4" s="2" t="s">
        <v>69</v>
      </c>
      <c r="F4" s="2" t="s">
        <v>70</v>
      </c>
      <c r="G4" s="2" t="s">
        <v>59</v>
      </c>
      <c r="H4" s="2" t="s">
        <v>60</v>
      </c>
      <c r="I4" s="3" t="s">
        <v>61</v>
      </c>
      <c r="J4" s="5" t="s">
        <v>31</v>
      </c>
      <c r="K4" s="2" t="s">
        <v>78</v>
      </c>
      <c r="L4" s="2" t="s">
        <v>84</v>
      </c>
      <c r="M4" s="2" t="s">
        <v>86</v>
      </c>
      <c r="N4" s="2" t="s">
        <v>85</v>
      </c>
      <c r="O4" s="2" t="s">
        <v>94</v>
      </c>
      <c r="P4" s="2" t="s">
        <v>60</v>
      </c>
      <c r="Q4" s="3" t="s">
        <v>98</v>
      </c>
      <c r="R4" s="5" t="s">
        <v>102</v>
      </c>
      <c r="S4" s="1" t="s">
        <v>144</v>
      </c>
      <c r="T4" s="1" t="s">
        <v>134</v>
      </c>
      <c r="U4" s="1" t="s">
        <v>38</v>
      </c>
      <c r="V4" s="1" t="s">
        <v>145</v>
      </c>
      <c r="W4" s="10">
        <v>44876</v>
      </c>
      <c r="X4" s="1">
        <v>900413</v>
      </c>
      <c r="Y4" s="1">
        <v>2</v>
      </c>
      <c r="Z4" s="11">
        <v>18000</v>
      </c>
      <c r="AB4" s="1">
        <f t="shared" ref="AB4:AB7" si="3">(Y4*Z4)-((Y4*Z4)*AA4%)</f>
        <v>36000</v>
      </c>
      <c r="AC4" s="1">
        <v>1000.32</v>
      </c>
      <c r="AD4" s="1">
        <v>0</v>
      </c>
      <c r="AE4" s="1">
        <v>0</v>
      </c>
      <c r="AF4" s="6">
        <f t="shared" si="0"/>
        <v>3240</v>
      </c>
      <c r="AG4" s="1">
        <f t="shared" si="1"/>
        <v>3240</v>
      </c>
      <c r="AI4" s="1">
        <f t="shared" si="2"/>
        <v>43480.32</v>
      </c>
      <c r="AJ4" s="3" t="s">
        <v>19</v>
      </c>
      <c r="AK4" s="1" t="s">
        <v>21</v>
      </c>
      <c r="AL4" s="1" t="s">
        <v>4</v>
      </c>
      <c r="AM4" s="1" t="s">
        <v>6</v>
      </c>
      <c r="AN4" s="1" t="s">
        <v>5</v>
      </c>
      <c r="AO4" s="1" t="s">
        <v>142</v>
      </c>
      <c r="AP4" s="1" t="s">
        <v>135</v>
      </c>
      <c r="AQ4" s="1" t="s">
        <v>42</v>
      </c>
      <c r="AR4" s="1" t="s">
        <v>118</v>
      </c>
      <c r="AS4" s="1" t="s">
        <v>121</v>
      </c>
      <c r="AT4" s="1" t="s">
        <v>37</v>
      </c>
      <c r="AU4" s="1" t="s">
        <v>125</v>
      </c>
      <c r="AV4" s="10">
        <v>44451</v>
      </c>
      <c r="AW4" s="1" t="s">
        <v>128</v>
      </c>
      <c r="AX4" s="1" t="s">
        <v>139</v>
      </c>
      <c r="AY4" s="10" t="s">
        <v>148</v>
      </c>
      <c r="AZ4" s="1">
        <v>79.900000000000006</v>
      </c>
    </row>
    <row r="5" spans="1:52" x14ac:dyDescent="0.25">
      <c r="A5" s="1">
        <v>1003</v>
      </c>
      <c r="B5" s="13">
        <v>44812</v>
      </c>
      <c r="C5" s="2" t="s">
        <v>28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60</v>
      </c>
      <c r="I5" s="3">
        <v>365217</v>
      </c>
      <c r="J5" s="5" t="s">
        <v>29</v>
      </c>
      <c r="K5" s="2" t="s">
        <v>79</v>
      </c>
      <c r="L5" s="2" t="s">
        <v>87</v>
      </c>
      <c r="M5" s="2" t="s">
        <v>88</v>
      </c>
      <c r="N5" s="2" t="s">
        <v>89</v>
      </c>
      <c r="O5" s="2" t="s">
        <v>95</v>
      </c>
      <c r="P5" s="2" t="s">
        <v>60</v>
      </c>
      <c r="Q5" s="3" t="s">
        <v>99</v>
      </c>
      <c r="R5" s="5" t="s">
        <v>103</v>
      </c>
      <c r="S5" s="1" t="s">
        <v>33</v>
      </c>
      <c r="V5" s="1" t="s">
        <v>107</v>
      </c>
      <c r="W5" s="10">
        <v>44876</v>
      </c>
      <c r="X5" s="1">
        <v>900411</v>
      </c>
      <c r="Y5" s="1">
        <v>1</v>
      </c>
      <c r="Z5" s="11">
        <v>17500</v>
      </c>
      <c r="AB5" s="1">
        <f t="shared" si="3"/>
        <v>17500</v>
      </c>
      <c r="AC5" s="1">
        <v>0</v>
      </c>
      <c r="AD5" s="1">
        <v>0</v>
      </c>
      <c r="AE5" s="1">
        <v>0</v>
      </c>
      <c r="AF5" s="6">
        <f t="shared" si="0"/>
        <v>1575</v>
      </c>
      <c r="AG5" s="1">
        <f t="shared" si="1"/>
        <v>1575</v>
      </c>
      <c r="AI5" s="1">
        <f t="shared" si="2"/>
        <v>20650</v>
      </c>
      <c r="AJ5" s="3" t="s">
        <v>19</v>
      </c>
      <c r="AK5" s="1" t="s">
        <v>21</v>
      </c>
      <c r="AL5" s="1" t="s">
        <v>4</v>
      </c>
      <c r="AM5" s="1" t="s">
        <v>6</v>
      </c>
      <c r="AN5" s="1" t="s">
        <v>5</v>
      </c>
      <c r="AO5" s="1" t="s">
        <v>142</v>
      </c>
      <c r="AP5" s="1" t="s">
        <v>135</v>
      </c>
      <c r="AQ5" s="1" t="s">
        <v>43</v>
      </c>
      <c r="AR5" s="1" t="s">
        <v>119</v>
      </c>
      <c r="AS5" s="1" t="s">
        <v>122</v>
      </c>
      <c r="AT5" s="1" t="s">
        <v>124</v>
      </c>
      <c r="AU5" s="1" t="s">
        <v>126</v>
      </c>
      <c r="AV5" s="10">
        <v>44452</v>
      </c>
      <c r="AW5" s="1" t="s">
        <v>129</v>
      </c>
      <c r="AX5" s="1" t="s">
        <v>137</v>
      </c>
      <c r="AY5" s="10"/>
    </row>
    <row r="6" spans="1:52" x14ac:dyDescent="0.25">
      <c r="A6" s="1">
        <v>1004</v>
      </c>
      <c r="B6" s="13">
        <v>44814</v>
      </c>
      <c r="C6" s="2" t="s">
        <v>27</v>
      </c>
      <c r="D6" s="2" t="s">
        <v>62</v>
      </c>
      <c r="E6" s="2" t="s">
        <v>63</v>
      </c>
      <c r="F6" s="2" t="s">
        <v>64</v>
      </c>
      <c r="G6" s="2" t="s">
        <v>76</v>
      </c>
      <c r="H6" s="2" t="s">
        <v>60</v>
      </c>
      <c r="I6" s="3" t="s">
        <v>75</v>
      </c>
      <c r="J6" s="5" t="s">
        <v>30</v>
      </c>
      <c r="K6" s="2" t="s">
        <v>80</v>
      </c>
      <c r="L6" s="2" t="s">
        <v>90</v>
      </c>
      <c r="M6" s="2" t="s">
        <v>91</v>
      </c>
      <c r="N6" s="2" t="s">
        <v>92</v>
      </c>
      <c r="O6" s="2" t="s">
        <v>96</v>
      </c>
      <c r="P6" s="2" t="s">
        <v>60</v>
      </c>
      <c r="Q6" s="3" t="s">
        <v>100</v>
      </c>
      <c r="R6" s="5" t="s">
        <v>104</v>
      </c>
      <c r="S6" s="1" t="s">
        <v>34</v>
      </c>
      <c r="T6" s="1" t="s">
        <v>133</v>
      </c>
      <c r="V6" s="1" t="s">
        <v>22</v>
      </c>
      <c r="W6" s="10">
        <v>44907</v>
      </c>
      <c r="X6" s="1">
        <v>900412</v>
      </c>
      <c r="Y6" s="1">
        <v>3</v>
      </c>
      <c r="Z6" s="11">
        <v>18000</v>
      </c>
      <c r="AB6" s="1">
        <f t="shared" si="3"/>
        <v>54000</v>
      </c>
      <c r="AC6" s="1">
        <v>0</v>
      </c>
      <c r="AD6" s="1">
        <v>0</v>
      </c>
      <c r="AE6" s="1">
        <v>0</v>
      </c>
      <c r="AF6" s="6">
        <f t="shared" si="0"/>
        <v>4860</v>
      </c>
      <c r="AG6" s="1">
        <f t="shared" si="1"/>
        <v>4860</v>
      </c>
      <c r="AI6" s="1">
        <f t="shared" si="2"/>
        <v>63720</v>
      </c>
      <c r="AJ6" s="3" t="s">
        <v>19</v>
      </c>
      <c r="AK6" s="1" t="s">
        <v>21</v>
      </c>
      <c r="AL6" s="1" t="s">
        <v>4</v>
      </c>
      <c r="AM6" s="1" t="s">
        <v>6</v>
      </c>
      <c r="AN6" s="1" t="s">
        <v>5</v>
      </c>
      <c r="AO6" s="1" t="s">
        <v>142</v>
      </c>
      <c r="AP6" s="1" t="s">
        <v>135</v>
      </c>
      <c r="AQ6" s="1" t="s">
        <v>41</v>
      </c>
      <c r="AR6" s="1" t="s">
        <v>120</v>
      </c>
      <c r="AS6" s="1" t="s">
        <v>123</v>
      </c>
      <c r="AT6" s="1" t="s">
        <v>39</v>
      </c>
      <c r="AU6" s="1" t="s">
        <v>127</v>
      </c>
      <c r="AV6" s="10">
        <v>44454</v>
      </c>
      <c r="AW6" s="1" t="s">
        <v>130</v>
      </c>
      <c r="AX6" s="1" t="s">
        <v>140</v>
      </c>
      <c r="AY6" s="10"/>
    </row>
    <row r="7" spans="1:52" x14ac:dyDescent="0.25">
      <c r="A7" s="1">
        <v>1004</v>
      </c>
      <c r="B7" s="13">
        <v>44814</v>
      </c>
      <c r="C7" s="2" t="s">
        <v>27</v>
      </c>
      <c r="D7" s="2" t="s">
        <v>62</v>
      </c>
      <c r="E7" s="2" t="s">
        <v>63</v>
      </c>
      <c r="F7" s="2" t="s">
        <v>64</v>
      </c>
      <c r="G7" s="2" t="s">
        <v>76</v>
      </c>
      <c r="H7" s="2" t="s">
        <v>60</v>
      </c>
      <c r="I7" s="3" t="s">
        <v>75</v>
      </c>
      <c r="J7" s="5" t="s">
        <v>30</v>
      </c>
      <c r="K7" s="2" t="s">
        <v>80</v>
      </c>
      <c r="L7" s="2" t="s">
        <v>90</v>
      </c>
      <c r="M7" s="2" t="s">
        <v>91</v>
      </c>
      <c r="N7" s="2" t="s">
        <v>92</v>
      </c>
      <c r="O7" s="2" t="s">
        <v>96</v>
      </c>
      <c r="P7" s="2" t="s">
        <v>60</v>
      </c>
      <c r="Q7" s="3" t="s">
        <v>100</v>
      </c>
      <c r="R7" s="5" t="s">
        <v>104</v>
      </c>
      <c r="S7" s="1" t="s">
        <v>35</v>
      </c>
      <c r="V7" s="1" t="s">
        <v>105</v>
      </c>
      <c r="W7" s="10">
        <v>44907</v>
      </c>
      <c r="X7" s="1">
        <v>900413</v>
      </c>
      <c r="Y7" s="1">
        <v>1</v>
      </c>
      <c r="Z7" s="11">
        <v>17500</v>
      </c>
      <c r="AB7" s="1">
        <f t="shared" si="3"/>
        <v>17500</v>
      </c>
      <c r="AC7" s="1">
        <v>0</v>
      </c>
      <c r="AD7" s="1">
        <v>0</v>
      </c>
      <c r="AE7" s="1">
        <v>0</v>
      </c>
      <c r="AF7" s="6">
        <f t="shared" si="0"/>
        <v>1575</v>
      </c>
      <c r="AG7" s="1">
        <f t="shared" si="1"/>
        <v>1575</v>
      </c>
      <c r="AI7" s="1">
        <f t="shared" si="2"/>
        <v>20650</v>
      </c>
      <c r="AJ7" s="3" t="s">
        <v>19</v>
      </c>
      <c r="AK7" s="1" t="s">
        <v>21</v>
      </c>
      <c r="AL7" s="1" t="s">
        <v>4</v>
      </c>
      <c r="AM7" s="1" t="s">
        <v>6</v>
      </c>
      <c r="AN7" s="1" t="s">
        <v>5</v>
      </c>
      <c r="AO7" s="1" t="s">
        <v>142</v>
      </c>
      <c r="AP7" s="1" t="s">
        <v>135</v>
      </c>
      <c r="AR7" s="1" t="s">
        <v>120</v>
      </c>
      <c r="AS7" s="1" t="s">
        <v>123</v>
      </c>
      <c r="AT7" s="1" t="s">
        <v>39</v>
      </c>
      <c r="AU7" s="1" t="s">
        <v>127</v>
      </c>
      <c r="AV7" s="10">
        <v>44454</v>
      </c>
      <c r="AW7" s="1" t="s">
        <v>130</v>
      </c>
      <c r="AX7" s="1" t="s">
        <v>140</v>
      </c>
      <c r="AY7" s="10"/>
    </row>
    <row r="8" spans="1:52" x14ac:dyDescent="0.25">
      <c r="C8" s="2"/>
      <c r="D8" s="2"/>
      <c r="E8" s="2"/>
      <c r="F8" s="2"/>
      <c r="G8" s="2"/>
      <c r="H8" s="2"/>
      <c r="I8" s="2"/>
      <c r="K8" s="2"/>
      <c r="L8" s="2"/>
      <c r="M8" s="2"/>
      <c r="N8" s="2"/>
      <c r="O8" s="2"/>
      <c r="P8" s="2"/>
      <c r="Q8" s="2"/>
      <c r="R8" s="2"/>
      <c r="AJ8" s="3"/>
    </row>
    <row r="9" spans="1:52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  <c r="Q9" s="1">
        <v>17</v>
      </c>
      <c r="R9" s="1">
        <v>18</v>
      </c>
      <c r="S9" s="1">
        <v>19</v>
      </c>
      <c r="T9" s="1">
        <v>20</v>
      </c>
      <c r="U9" s="1">
        <v>21</v>
      </c>
      <c r="V9" s="1">
        <v>22</v>
      </c>
      <c r="W9" s="1">
        <v>23</v>
      </c>
      <c r="X9" s="1">
        <v>24</v>
      </c>
      <c r="Y9" s="1">
        <v>25</v>
      </c>
      <c r="Z9" s="1">
        <v>26</v>
      </c>
      <c r="AA9" s="1">
        <v>27</v>
      </c>
      <c r="AB9" s="1">
        <v>28</v>
      </c>
      <c r="AC9" s="1">
        <v>29</v>
      </c>
      <c r="AD9" s="1">
        <v>30</v>
      </c>
      <c r="AE9" s="1">
        <v>31</v>
      </c>
      <c r="AF9" s="1">
        <v>32</v>
      </c>
      <c r="AG9" s="1">
        <v>33</v>
      </c>
      <c r="AH9" s="1">
        <v>34</v>
      </c>
      <c r="AI9" s="1">
        <v>35</v>
      </c>
      <c r="AJ9" s="1">
        <v>36</v>
      </c>
      <c r="AK9" s="1">
        <v>37</v>
      </c>
      <c r="AL9" s="1">
        <v>38</v>
      </c>
      <c r="AM9" s="1">
        <v>39</v>
      </c>
      <c r="AN9" s="1">
        <v>40</v>
      </c>
      <c r="AO9" s="1">
        <v>41</v>
      </c>
      <c r="AP9" s="1">
        <v>42</v>
      </c>
      <c r="AQ9" s="1">
        <v>43</v>
      </c>
      <c r="AR9" s="1">
        <v>44</v>
      </c>
      <c r="AS9" s="1">
        <v>45</v>
      </c>
      <c r="AT9" s="1">
        <v>46</v>
      </c>
      <c r="AU9" s="1">
        <v>47</v>
      </c>
      <c r="AV9" s="1">
        <v>48</v>
      </c>
      <c r="AW9" s="1">
        <v>49</v>
      </c>
      <c r="AX9" s="1">
        <v>50</v>
      </c>
      <c r="AY9" s="1">
        <v>51</v>
      </c>
      <c r="AZ9" s="1">
        <v>52</v>
      </c>
    </row>
    <row r="10" spans="1:52" x14ac:dyDescent="0.25">
      <c r="J10" s="1"/>
      <c r="AJ10" s="1"/>
    </row>
    <row r="11" spans="1:52" x14ac:dyDescent="0.25">
      <c r="C11" s="2"/>
      <c r="D11" s="2"/>
      <c r="E11" s="2"/>
      <c r="F11" s="2"/>
      <c r="G11" s="2"/>
      <c r="H11" s="2"/>
      <c r="I11" s="2"/>
      <c r="K11" s="2"/>
      <c r="L11" s="2"/>
      <c r="M11" s="2"/>
      <c r="N11" s="2"/>
      <c r="O11" s="2"/>
      <c r="P11" s="2"/>
      <c r="Q11" s="2"/>
      <c r="R11" s="2"/>
      <c r="AJ11" s="3"/>
    </row>
    <row r="12" spans="1:52" x14ac:dyDescent="0.25">
      <c r="D12" s="2"/>
      <c r="E12" s="2"/>
      <c r="F12" s="2"/>
      <c r="G12" s="2"/>
      <c r="H12" s="2"/>
      <c r="I12" s="2"/>
      <c r="K12" s="2"/>
      <c r="L12" s="2"/>
      <c r="M12" s="2"/>
      <c r="N12" s="2"/>
      <c r="O12" s="2"/>
      <c r="P12" s="2"/>
      <c r="Q12" s="2"/>
      <c r="R12" s="2"/>
      <c r="AJ12" s="3"/>
    </row>
    <row r="13" spans="1:52" s="3" customFormat="1" x14ac:dyDescent="0.25">
      <c r="B13" s="13"/>
      <c r="C13" s="1"/>
      <c r="S13" s="1"/>
      <c r="Z13" s="5"/>
    </row>
    <row r="14" spans="1:52" x14ac:dyDescent="0.25">
      <c r="D14" s="2"/>
      <c r="E14" s="2"/>
      <c r="F14" s="2"/>
      <c r="G14" s="2"/>
      <c r="H14" s="2"/>
      <c r="I14" s="2"/>
      <c r="K14" s="2"/>
      <c r="L14" s="2"/>
      <c r="M14" s="2"/>
      <c r="N14" s="2"/>
      <c r="O14" s="2"/>
      <c r="P14" s="2"/>
      <c r="Q14" s="2"/>
      <c r="R14" s="2"/>
      <c r="AJ14" s="3"/>
    </row>
    <row r="15" spans="1:52" x14ac:dyDescent="0.25">
      <c r="D15" s="2"/>
      <c r="E15" s="2"/>
      <c r="F15" s="2"/>
      <c r="G15" s="2"/>
      <c r="H15" s="2"/>
      <c r="I15" s="2"/>
      <c r="K15" s="2"/>
      <c r="L15" s="2"/>
      <c r="M15" s="2"/>
      <c r="N15" s="2"/>
      <c r="O15" s="2"/>
      <c r="P15" s="2"/>
      <c r="Q15" s="2"/>
      <c r="R15" s="2"/>
      <c r="Z15" s="5"/>
      <c r="AJ15" s="3"/>
    </row>
    <row r="16" spans="1:52" x14ac:dyDescent="0.25">
      <c r="D16" s="2"/>
      <c r="E16" s="2"/>
      <c r="F16" s="2"/>
      <c r="G16" s="2"/>
      <c r="H16" s="2"/>
      <c r="I16" s="2"/>
      <c r="K16" s="2"/>
      <c r="L16" s="2"/>
      <c r="M16" s="2"/>
      <c r="N16" s="2"/>
      <c r="O16" s="2"/>
      <c r="P16" s="2"/>
      <c r="Q16" s="2"/>
      <c r="R16" s="2"/>
      <c r="AJ16" s="3"/>
    </row>
    <row r="17" spans="3:36" x14ac:dyDescent="0.25">
      <c r="D17" s="2"/>
      <c r="E17" s="2"/>
      <c r="F17" s="2"/>
      <c r="G17" s="2"/>
      <c r="H17" s="2"/>
      <c r="I17" s="2"/>
      <c r="K17" s="2"/>
      <c r="L17" s="2"/>
      <c r="M17" s="2"/>
      <c r="N17" s="2"/>
      <c r="O17" s="2"/>
      <c r="P17" s="2"/>
      <c r="Q17" s="2"/>
      <c r="R17" s="2"/>
      <c r="Z17" s="5"/>
      <c r="AJ17" s="3"/>
    </row>
    <row r="18" spans="3:36" x14ac:dyDescent="0.25">
      <c r="C18" s="2"/>
      <c r="D18" s="2"/>
      <c r="E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AJ18" s="3"/>
    </row>
    <row r="19" spans="3:36" x14ac:dyDescent="0.25">
      <c r="D19" s="2"/>
      <c r="E19" s="2"/>
      <c r="F19" s="2"/>
      <c r="G19" s="2"/>
      <c r="H19" s="2"/>
      <c r="I19" s="2"/>
      <c r="K19" s="2"/>
      <c r="L19" s="2"/>
      <c r="M19" s="2"/>
      <c r="N19" s="2"/>
      <c r="O19" s="2"/>
      <c r="P19" s="2"/>
      <c r="Q19" s="2"/>
      <c r="R19" s="2"/>
      <c r="AJ19" s="3"/>
    </row>
    <row r="20" spans="3:36" x14ac:dyDescent="0.25">
      <c r="D20" s="2"/>
      <c r="E20" s="2"/>
      <c r="F20" s="2"/>
      <c r="G20" s="2"/>
      <c r="H20" s="2"/>
      <c r="I20" s="2"/>
      <c r="K20" s="2"/>
      <c r="L20" s="2"/>
      <c r="M20" s="2"/>
      <c r="N20" s="2"/>
      <c r="O20" s="2"/>
      <c r="P20" s="2"/>
      <c r="Q20" s="2"/>
      <c r="R20" s="2"/>
      <c r="AJ20" s="3"/>
    </row>
    <row r="21" spans="3:36" x14ac:dyDescent="0.25">
      <c r="D21" s="2"/>
      <c r="E21" s="2"/>
      <c r="F21" s="2"/>
      <c r="G21" s="2"/>
      <c r="H21" s="2"/>
      <c r="I21" s="2"/>
      <c r="K21" s="2"/>
      <c r="L21" s="2"/>
      <c r="M21" s="2"/>
      <c r="N21" s="2"/>
      <c r="O21" s="2"/>
      <c r="P21" s="2"/>
      <c r="Q21" s="2"/>
      <c r="R21" s="2"/>
      <c r="AJ21" s="3"/>
    </row>
    <row r="22" spans="3:36" x14ac:dyDescent="0.25">
      <c r="D22" s="2"/>
      <c r="E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AJ22" s="3"/>
    </row>
    <row r="23" spans="3:36" x14ac:dyDescent="0.25"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AJ23" s="3"/>
    </row>
    <row r="24" spans="3:36" x14ac:dyDescent="0.25">
      <c r="D24" s="2"/>
      <c r="E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  <c r="R24" s="2"/>
      <c r="AJ24" s="3"/>
    </row>
    <row r="25" spans="3:36" x14ac:dyDescent="0.25">
      <c r="C25" s="2"/>
      <c r="D25" s="2"/>
      <c r="E25" s="2"/>
      <c r="F25" s="2"/>
      <c r="G25" s="2"/>
      <c r="H25" s="2"/>
      <c r="I25" s="2"/>
      <c r="K25" s="2"/>
      <c r="L25" s="2"/>
      <c r="M25" s="2"/>
      <c r="N25" s="2"/>
      <c r="O25" s="2"/>
      <c r="P25" s="2"/>
      <c r="Q25" s="2"/>
      <c r="R25" s="2"/>
      <c r="AJ25" s="3"/>
    </row>
    <row r="26" spans="3:36" x14ac:dyDescent="0.25">
      <c r="C26" s="2"/>
      <c r="D26" s="2"/>
      <c r="E26" s="2"/>
      <c r="F26" s="2"/>
      <c r="G26" s="2"/>
      <c r="H26" s="2"/>
      <c r="I26" s="2"/>
      <c r="K26" s="2"/>
      <c r="L26" s="2"/>
      <c r="M26" s="2"/>
      <c r="N26" s="2"/>
      <c r="O26" s="2"/>
      <c r="P26" s="2"/>
      <c r="Q26" s="2"/>
      <c r="R26" s="2"/>
      <c r="AJ26" s="3"/>
    </row>
    <row r="27" spans="3:36" x14ac:dyDescent="0.25">
      <c r="C27" s="2"/>
      <c r="D27" s="2"/>
      <c r="E27" s="2"/>
      <c r="F27" s="2"/>
      <c r="G27" s="2"/>
      <c r="H27" s="2"/>
      <c r="I27" s="2"/>
      <c r="K27" s="2"/>
      <c r="L27" s="2"/>
      <c r="M27" s="2"/>
      <c r="N27" s="2"/>
      <c r="O27" s="2"/>
      <c r="P27" s="2"/>
      <c r="Q27" s="2"/>
      <c r="R27" s="2"/>
      <c r="AJ27" s="3"/>
    </row>
    <row r="28" spans="3:36" x14ac:dyDescent="0.25">
      <c r="C28" s="2"/>
      <c r="D28" s="2"/>
      <c r="E28" s="2"/>
      <c r="F28" s="2"/>
      <c r="G28" s="2"/>
      <c r="H28" s="2"/>
      <c r="I28" s="2"/>
      <c r="K28" s="2"/>
      <c r="L28" s="2"/>
      <c r="M28" s="2"/>
      <c r="N28" s="2"/>
      <c r="O28" s="2"/>
      <c r="P28" s="2"/>
      <c r="Q28" s="2"/>
      <c r="R28" s="2"/>
      <c r="AJ28" s="3"/>
    </row>
    <row r="29" spans="3:36" x14ac:dyDescent="0.25">
      <c r="C29" s="2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AJ29" s="3"/>
    </row>
    <row r="30" spans="3:36" x14ac:dyDescent="0.25">
      <c r="C30" s="2"/>
      <c r="D30" s="2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AJ30" s="3"/>
    </row>
    <row r="31" spans="3:36" x14ac:dyDescent="0.25">
      <c r="C31" s="2"/>
      <c r="D31" s="2"/>
      <c r="E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  <c r="R31" s="2"/>
      <c r="AJ31" s="3"/>
    </row>
    <row r="32" spans="3:36" x14ac:dyDescent="0.25">
      <c r="C32" s="2"/>
      <c r="D32" s="2"/>
      <c r="E32" s="2"/>
      <c r="F32" s="2"/>
      <c r="G32" s="2"/>
      <c r="H32" s="2"/>
      <c r="I32" s="2"/>
      <c r="K32" s="2"/>
      <c r="L32" s="2"/>
      <c r="M32" s="2"/>
      <c r="N32" s="2"/>
      <c r="O32" s="2"/>
      <c r="P32" s="2"/>
      <c r="Q32" s="2"/>
      <c r="R32" s="2"/>
      <c r="AJ32" s="3"/>
    </row>
    <row r="33" spans="3:36" x14ac:dyDescent="0.25">
      <c r="C33" s="2"/>
      <c r="D33" s="2"/>
      <c r="E33" s="2"/>
      <c r="F33" s="2"/>
      <c r="G33" s="2"/>
      <c r="H33" s="2"/>
      <c r="I33" s="2"/>
      <c r="K33" s="2"/>
      <c r="L33" s="2"/>
      <c r="M33" s="2"/>
      <c r="N33" s="2"/>
      <c r="O33" s="2"/>
      <c r="P33" s="2"/>
      <c r="Q33" s="2"/>
      <c r="R33" s="2"/>
      <c r="AJ33" s="3"/>
    </row>
    <row r="34" spans="3:36" x14ac:dyDescent="0.25">
      <c r="C34" s="2"/>
      <c r="D34" s="2"/>
      <c r="E34" s="2"/>
      <c r="F34" s="2"/>
      <c r="G34" s="2"/>
      <c r="H34" s="2"/>
      <c r="I34" s="2"/>
      <c r="K34" s="2"/>
      <c r="L34" s="2"/>
      <c r="M34" s="2"/>
      <c r="N34" s="2"/>
      <c r="O34" s="2"/>
      <c r="P34" s="2"/>
      <c r="Q34" s="2"/>
      <c r="R34" s="2"/>
      <c r="AJ34" s="3"/>
    </row>
    <row r="35" spans="3:36" x14ac:dyDescent="0.25">
      <c r="C35" s="2"/>
      <c r="D35" s="2"/>
      <c r="E35" s="2"/>
      <c r="F35" s="2"/>
      <c r="G35" s="2"/>
      <c r="H35" s="2"/>
      <c r="I35" s="2"/>
      <c r="K35" s="2"/>
      <c r="L35" s="2"/>
      <c r="M35" s="2"/>
      <c r="N35" s="2"/>
      <c r="O35" s="2"/>
      <c r="P35" s="2"/>
      <c r="Q35" s="2"/>
      <c r="R35" s="2"/>
      <c r="AJ35" s="3"/>
    </row>
    <row r="36" spans="3:36" x14ac:dyDescent="0.25">
      <c r="C36" s="2"/>
      <c r="D36" s="2"/>
      <c r="E36" s="2"/>
      <c r="F36" s="2"/>
      <c r="G36" s="2"/>
      <c r="H36" s="2"/>
      <c r="I36" s="2"/>
      <c r="K36" s="2"/>
      <c r="L36" s="2"/>
      <c r="M36" s="2"/>
      <c r="N36" s="2"/>
      <c r="O36" s="2"/>
      <c r="P36" s="2"/>
      <c r="Q36" s="2"/>
      <c r="R36" s="2"/>
      <c r="AJ36" s="3"/>
    </row>
    <row r="37" spans="3:36" x14ac:dyDescent="0.25">
      <c r="C37" s="2"/>
      <c r="D37" s="2"/>
      <c r="E37" s="2"/>
      <c r="F37" s="2"/>
      <c r="G37" s="2"/>
      <c r="H37" s="2"/>
      <c r="I37" s="2"/>
      <c r="K37" s="2"/>
      <c r="L37" s="2"/>
      <c r="M37" s="2"/>
      <c r="N37" s="2"/>
      <c r="O37" s="2"/>
      <c r="P37" s="2"/>
      <c r="Q37" s="2"/>
      <c r="R37" s="2"/>
      <c r="AJ37" s="3"/>
    </row>
    <row r="38" spans="3:36" x14ac:dyDescent="0.25">
      <c r="C38" s="2"/>
      <c r="D38" s="2"/>
      <c r="E38" s="2"/>
      <c r="F38" s="2"/>
      <c r="G38" s="2"/>
      <c r="H38" s="2"/>
      <c r="I38" s="2"/>
      <c r="K38" s="2"/>
      <c r="L38" s="2"/>
      <c r="M38" s="2"/>
      <c r="N38" s="2"/>
      <c r="O38" s="2"/>
      <c r="P38" s="2"/>
      <c r="Q38" s="2"/>
      <c r="R38" s="2"/>
      <c r="AJ38" s="3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8"/>
  <sheetViews>
    <sheetView topLeftCell="Y1" zoomScaleNormal="100" workbookViewId="0">
      <selection activeCell="S2" sqref="S2"/>
    </sheetView>
  </sheetViews>
  <sheetFormatPr defaultColWidth="9.140625" defaultRowHeight="15" x14ac:dyDescent="0.25"/>
  <cols>
    <col min="1" max="1" width="10.42578125" style="1" bestFit="1" customWidth="1"/>
    <col min="2" max="2" width="11.85546875" style="13" bestFit="1" customWidth="1"/>
    <col min="3" max="3" width="17.28515625" style="1" bestFit="1" customWidth="1"/>
    <col min="4" max="6" width="18.7109375" style="1" bestFit="1" customWidth="1"/>
    <col min="7" max="7" width="12" style="1" bestFit="1" customWidth="1"/>
    <col min="8" max="8" width="13.140625" style="1" bestFit="1" customWidth="1"/>
    <col min="9" max="9" width="13.5703125" style="1" bestFit="1" customWidth="1"/>
    <col min="10" max="10" width="17.7109375" style="5" bestFit="1" customWidth="1"/>
    <col min="11" max="11" width="18.85546875" style="1" bestFit="1" customWidth="1"/>
    <col min="12" max="14" width="20.7109375" style="1" bestFit="1" customWidth="1"/>
    <col min="15" max="15" width="15.42578125" style="1" bestFit="1" customWidth="1"/>
    <col min="16" max="16" width="18" style="1" bestFit="1" customWidth="1"/>
    <col min="17" max="17" width="18.42578125" style="1" bestFit="1" customWidth="1"/>
    <col min="18" max="18" width="17.5703125" style="1" bestFit="1" customWidth="1"/>
    <col min="19" max="19" width="14.42578125" style="1" bestFit="1" customWidth="1"/>
    <col min="20" max="20" width="16.42578125" style="1" bestFit="1" customWidth="1"/>
    <col min="21" max="21" width="9.28515625" style="1" bestFit="1" customWidth="1"/>
    <col min="22" max="22" width="16.28515625" style="1" bestFit="1" customWidth="1"/>
    <col min="23" max="23" width="10.42578125" style="1" bestFit="1" customWidth="1"/>
    <col min="24" max="24" width="9.7109375" style="1" bestFit="1" customWidth="1"/>
    <col min="25" max="25" width="8.7109375" style="1" bestFit="1" customWidth="1"/>
    <col min="26" max="26" width="8.85546875" style="1" bestFit="1" customWidth="1"/>
    <col min="27" max="27" width="13.85546875" style="1" bestFit="1" customWidth="1"/>
    <col min="28" max="28" width="13.42578125" style="1" customWidth="1"/>
    <col min="29" max="29" width="9.5703125" style="1" customWidth="1"/>
    <col min="30" max="30" width="13.5703125" style="1" bestFit="1" customWidth="1"/>
    <col min="31" max="31" width="21.85546875" style="1" bestFit="1" customWidth="1"/>
    <col min="32" max="32" width="15.140625" style="1" bestFit="1" customWidth="1"/>
    <col min="33" max="33" width="14.5703125" style="1" bestFit="1" customWidth="1"/>
    <col min="34" max="34" width="13.42578125" style="1" customWidth="1"/>
    <col min="35" max="35" width="14.85546875" style="1" customWidth="1"/>
    <col min="36" max="36" width="4.85546875" style="1" bestFit="1" customWidth="1"/>
    <col min="37" max="37" width="12.28515625" style="1" bestFit="1" customWidth="1"/>
    <col min="38" max="38" width="12.140625" style="4" bestFit="1" customWidth="1"/>
    <col min="39" max="39" width="14.5703125" style="1" bestFit="1" customWidth="1"/>
    <col min="40" max="40" width="11.85546875" style="1" bestFit="1" customWidth="1"/>
    <col min="41" max="41" width="11.7109375" style="1" bestFit="1" customWidth="1"/>
    <col min="42" max="42" width="11.28515625" style="1" bestFit="1" customWidth="1"/>
    <col min="43" max="43" width="13.28515625" style="1" bestFit="1" customWidth="1"/>
    <col min="44" max="44" width="7.85546875" style="1" bestFit="1" customWidth="1"/>
    <col min="45" max="45" width="11.28515625" style="1" bestFit="1" customWidth="1"/>
    <col min="46" max="46" width="22.140625" style="1" bestFit="1" customWidth="1"/>
    <col min="47" max="47" width="18.85546875" style="1" bestFit="1" customWidth="1"/>
    <col min="48" max="48" width="11.28515625" style="1" bestFit="1" customWidth="1"/>
    <col min="49" max="49" width="6.5703125" style="1" bestFit="1" customWidth="1"/>
    <col min="50" max="50" width="10.42578125" style="1" bestFit="1" customWidth="1"/>
    <col min="51" max="51" width="14.42578125" style="1" bestFit="1" customWidth="1"/>
    <col min="52" max="16384" width="9.140625" style="1"/>
  </cols>
  <sheetData>
    <row r="1" spans="1:52" s="7" customFormat="1" x14ac:dyDescent="0.25">
      <c r="A1" s="7" t="s">
        <v>0</v>
      </c>
      <c r="B1" s="12" t="s">
        <v>7</v>
      </c>
      <c r="C1" s="7" t="s">
        <v>9</v>
      </c>
      <c r="D1" s="7" t="s">
        <v>44</v>
      </c>
      <c r="E1" s="7" t="s">
        <v>45</v>
      </c>
      <c r="F1" s="7" t="s">
        <v>46</v>
      </c>
      <c r="G1" s="7" t="s">
        <v>47</v>
      </c>
      <c r="H1" s="7" t="s">
        <v>48</v>
      </c>
      <c r="I1" s="7" t="s">
        <v>49</v>
      </c>
      <c r="J1" s="9" t="s">
        <v>50</v>
      </c>
      <c r="K1" s="7" t="s">
        <v>51</v>
      </c>
      <c r="L1" s="7" t="s">
        <v>52</v>
      </c>
      <c r="M1" s="7" t="s">
        <v>53</v>
      </c>
      <c r="N1" s="7" t="s">
        <v>54</v>
      </c>
      <c r="O1" s="7" t="s">
        <v>55</v>
      </c>
      <c r="P1" s="7" t="s">
        <v>56</v>
      </c>
      <c r="Q1" s="7" t="s">
        <v>57</v>
      </c>
      <c r="R1" s="7" t="s">
        <v>58</v>
      </c>
      <c r="S1" s="7" t="s">
        <v>8</v>
      </c>
      <c r="T1" s="7" t="s">
        <v>132</v>
      </c>
      <c r="U1" s="7" t="s">
        <v>36</v>
      </c>
      <c r="V1" s="7" t="s">
        <v>106</v>
      </c>
      <c r="W1" s="7" t="s">
        <v>143</v>
      </c>
      <c r="X1" s="7" t="s">
        <v>3</v>
      </c>
      <c r="Y1" s="7" t="s">
        <v>1</v>
      </c>
      <c r="Z1" s="7" t="s">
        <v>146</v>
      </c>
      <c r="AA1" s="7" t="s">
        <v>147</v>
      </c>
      <c r="AB1" s="7" t="s">
        <v>11</v>
      </c>
      <c r="AC1" s="7" t="s">
        <v>131</v>
      </c>
      <c r="AD1" s="7" t="s">
        <v>10</v>
      </c>
      <c r="AE1" s="7" t="s">
        <v>20</v>
      </c>
      <c r="AF1" s="7" t="s">
        <v>25</v>
      </c>
      <c r="AG1" s="7" t="s">
        <v>24</v>
      </c>
      <c r="AH1" s="7" t="s">
        <v>4</v>
      </c>
      <c r="AI1" s="7" t="s">
        <v>6</v>
      </c>
      <c r="AJ1" s="7" t="s">
        <v>5</v>
      </c>
      <c r="AK1" s="7" t="s">
        <v>2</v>
      </c>
      <c r="AL1" s="8" t="s">
        <v>16</v>
      </c>
      <c r="AM1" s="7" t="s">
        <v>12</v>
      </c>
      <c r="AN1" s="7" t="s">
        <v>13</v>
      </c>
      <c r="AO1" s="7" t="s">
        <v>14</v>
      </c>
      <c r="AP1" s="7" t="s">
        <v>15</v>
      </c>
      <c r="AQ1" s="7" t="s">
        <v>17</v>
      </c>
      <c r="AR1" s="7" t="s">
        <v>18</v>
      </c>
      <c r="AS1" s="7" t="s">
        <v>40</v>
      </c>
      <c r="AT1" s="7" t="s">
        <v>108</v>
      </c>
      <c r="AU1" s="7" t="s">
        <v>109</v>
      </c>
      <c r="AV1" s="7" t="s">
        <v>110</v>
      </c>
      <c r="AW1" s="7" t="s">
        <v>111</v>
      </c>
      <c r="AX1" s="7" t="s">
        <v>112</v>
      </c>
      <c r="AY1" s="7" t="s">
        <v>113</v>
      </c>
      <c r="AZ1" s="7" t="s">
        <v>136</v>
      </c>
    </row>
    <row r="2" spans="1:52" x14ac:dyDescent="0.25">
      <c r="A2" s="1">
        <v>1001</v>
      </c>
      <c r="B2" s="13">
        <v>44809</v>
      </c>
      <c r="C2" s="2" t="s">
        <v>26</v>
      </c>
      <c r="D2" s="2" t="s">
        <v>65</v>
      </c>
      <c r="E2" s="2" t="s">
        <v>66</v>
      </c>
      <c r="F2" s="2" t="s">
        <v>67</v>
      </c>
      <c r="G2" s="2" t="s">
        <v>59</v>
      </c>
      <c r="H2" s="2" t="s">
        <v>60</v>
      </c>
      <c r="I2" s="3">
        <v>361008</v>
      </c>
      <c r="J2" s="5" t="s">
        <v>31</v>
      </c>
      <c r="K2" s="2" t="s">
        <v>77</v>
      </c>
      <c r="L2" s="2" t="s">
        <v>81</v>
      </c>
      <c r="M2" s="2" t="s">
        <v>82</v>
      </c>
      <c r="N2" s="2" t="s">
        <v>83</v>
      </c>
      <c r="O2" s="2" t="s">
        <v>93</v>
      </c>
      <c r="P2" s="2" t="s">
        <v>60</v>
      </c>
      <c r="Q2" s="3" t="s">
        <v>97</v>
      </c>
      <c r="R2" s="5" t="s">
        <v>101</v>
      </c>
      <c r="S2" s="1" t="s">
        <v>34</v>
      </c>
      <c r="U2" s="1" t="s">
        <v>39</v>
      </c>
      <c r="W2" s="10">
        <v>44875</v>
      </c>
      <c r="X2" s="1">
        <v>900412</v>
      </c>
      <c r="Y2" s="1">
        <v>2000</v>
      </c>
      <c r="Z2" s="14"/>
      <c r="AB2" s="11">
        <v>500</v>
      </c>
      <c r="AD2" s="5">
        <f>((Y2*AB2)-((Y2*AB2)*AC2%))/100</f>
        <v>10000</v>
      </c>
      <c r="AE2" s="1">
        <v>0</v>
      </c>
      <c r="AF2" s="1">
        <v>0</v>
      </c>
      <c r="AG2" s="1">
        <v>0</v>
      </c>
      <c r="AH2" s="6">
        <f t="shared" ref="AH2:AH7" si="0">AD2*9/100</f>
        <v>900</v>
      </c>
      <c r="AI2" s="1">
        <f t="shared" ref="AI2:AI7" si="1">AH2</f>
        <v>900</v>
      </c>
      <c r="AK2" s="1">
        <f t="shared" ref="AK2:AK7" si="2">SUM(AD2:AJ2)</f>
        <v>11800</v>
      </c>
      <c r="AL2" s="3" t="s">
        <v>19</v>
      </c>
      <c r="AM2" s="1" t="s">
        <v>21</v>
      </c>
      <c r="AN2" s="1" t="s">
        <v>4</v>
      </c>
      <c r="AO2" s="1" t="s">
        <v>6</v>
      </c>
      <c r="AP2" s="1" t="s">
        <v>5</v>
      </c>
      <c r="AQ2" s="1" t="s">
        <v>142</v>
      </c>
      <c r="AR2" s="1" t="s">
        <v>141</v>
      </c>
      <c r="AS2" s="1" t="s">
        <v>41</v>
      </c>
      <c r="AT2" s="1" t="s">
        <v>114</v>
      </c>
      <c r="AU2" s="1" t="s">
        <v>115</v>
      </c>
      <c r="AV2" s="1" t="s">
        <v>38</v>
      </c>
      <c r="AW2" s="1" t="s">
        <v>116</v>
      </c>
      <c r="AX2" s="10">
        <v>44449</v>
      </c>
      <c r="AY2" s="1" t="s">
        <v>117</v>
      </c>
      <c r="AZ2" s="1" t="s">
        <v>138</v>
      </c>
    </row>
    <row r="3" spans="1:52" x14ac:dyDescent="0.25">
      <c r="A3" s="1">
        <v>1001</v>
      </c>
      <c r="B3" s="13">
        <v>44809</v>
      </c>
      <c r="C3" s="2" t="s">
        <v>26</v>
      </c>
      <c r="D3" s="2" t="s">
        <v>65</v>
      </c>
      <c r="E3" s="2" t="s">
        <v>66</v>
      </c>
      <c r="F3" s="2" t="s">
        <v>67</v>
      </c>
      <c r="G3" s="2" t="s">
        <v>59</v>
      </c>
      <c r="H3" s="2" t="s">
        <v>60</v>
      </c>
      <c r="I3" s="3">
        <v>361008</v>
      </c>
      <c r="J3" s="5" t="s">
        <v>31</v>
      </c>
      <c r="K3" s="2" t="s">
        <v>77</v>
      </c>
      <c r="L3" s="2" t="s">
        <v>81</v>
      </c>
      <c r="M3" s="2" t="s">
        <v>82</v>
      </c>
      <c r="N3" s="2" t="s">
        <v>83</v>
      </c>
      <c r="O3" s="2" t="s">
        <v>93</v>
      </c>
      <c r="P3" s="2" t="s">
        <v>60</v>
      </c>
      <c r="Q3" s="3" t="s">
        <v>97</v>
      </c>
      <c r="R3" s="5" t="s">
        <v>101</v>
      </c>
      <c r="S3" s="1" t="s">
        <v>32</v>
      </c>
      <c r="U3" s="1" t="s">
        <v>37</v>
      </c>
      <c r="V3" s="1" t="s">
        <v>22</v>
      </c>
      <c r="W3" s="10">
        <v>44875</v>
      </c>
      <c r="X3" s="1">
        <v>900410</v>
      </c>
      <c r="Y3" s="1">
        <v>200</v>
      </c>
      <c r="Z3" s="14"/>
      <c r="AB3" s="11">
        <v>6000</v>
      </c>
      <c r="AD3" s="1">
        <v>12000</v>
      </c>
      <c r="AE3" s="1">
        <v>0</v>
      </c>
      <c r="AF3" s="1">
        <v>0</v>
      </c>
      <c r="AG3" s="1">
        <v>0</v>
      </c>
      <c r="AH3" s="6">
        <f t="shared" si="0"/>
        <v>1080</v>
      </c>
      <c r="AI3" s="1">
        <f t="shared" si="1"/>
        <v>1080</v>
      </c>
      <c r="AK3" s="1">
        <f t="shared" si="2"/>
        <v>14160</v>
      </c>
      <c r="AL3" s="3" t="s">
        <v>19</v>
      </c>
      <c r="AM3" s="1" t="s">
        <v>21</v>
      </c>
      <c r="AN3" s="1" t="s">
        <v>4</v>
      </c>
      <c r="AO3" s="1" t="s">
        <v>6</v>
      </c>
      <c r="AP3" s="1" t="s">
        <v>5</v>
      </c>
      <c r="AQ3" s="1" t="s">
        <v>142</v>
      </c>
      <c r="AR3" s="1" t="s">
        <v>141</v>
      </c>
      <c r="AS3" s="1" t="s">
        <v>41</v>
      </c>
      <c r="AT3" s="1" t="s">
        <v>114</v>
      </c>
      <c r="AU3" s="1" t="s">
        <v>115</v>
      </c>
      <c r="AV3" s="1" t="s">
        <v>38</v>
      </c>
      <c r="AW3" s="1" t="s">
        <v>116</v>
      </c>
      <c r="AX3" s="10">
        <v>44449</v>
      </c>
      <c r="AY3" s="1" t="s">
        <v>117</v>
      </c>
    </row>
    <row r="4" spans="1:52" x14ac:dyDescent="0.25">
      <c r="A4" s="1">
        <v>1002</v>
      </c>
      <c r="B4" s="13">
        <v>44811</v>
      </c>
      <c r="C4" s="2" t="s">
        <v>23</v>
      </c>
      <c r="D4" s="2" t="s">
        <v>68</v>
      </c>
      <c r="E4" s="2" t="s">
        <v>69</v>
      </c>
      <c r="F4" s="2" t="s">
        <v>70</v>
      </c>
      <c r="G4" s="2" t="s">
        <v>59</v>
      </c>
      <c r="H4" s="2" t="s">
        <v>60</v>
      </c>
      <c r="I4" s="3" t="s">
        <v>61</v>
      </c>
      <c r="J4" s="5" t="s">
        <v>31</v>
      </c>
      <c r="K4" s="2" t="s">
        <v>78</v>
      </c>
      <c r="L4" s="2" t="s">
        <v>84</v>
      </c>
      <c r="M4" s="2" t="s">
        <v>86</v>
      </c>
      <c r="N4" s="2" t="s">
        <v>85</v>
      </c>
      <c r="O4" s="2" t="s">
        <v>94</v>
      </c>
      <c r="P4" s="2" t="s">
        <v>60</v>
      </c>
      <c r="Q4" s="3" t="s">
        <v>98</v>
      </c>
      <c r="R4" s="5" t="s">
        <v>102</v>
      </c>
      <c r="S4" s="1" t="s">
        <v>144</v>
      </c>
      <c r="T4" s="1" t="s">
        <v>134</v>
      </c>
      <c r="U4" s="1" t="s">
        <v>38</v>
      </c>
      <c r="V4" s="1" t="s">
        <v>145</v>
      </c>
      <c r="W4" s="10">
        <v>44876</v>
      </c>
      <c r="X4" s="1">
        <v>900413</v>
      </c>
      <c r="Y4" s="1">
        <v>2</v>
      </c>
      <c r="Z4" s="14" t="s">
        <v>148</v>
      </c>
      <c r="AA4" s="1">
        <v>78</v>
      </c>
      <c r="AB4" s="11">
        <v>1500</v>
      </c>
      <c r="AD4" s="1">
        <f t="shared" ref="AD4:AD7" si="3">(Y4*AB4)-((Y4*AB4)*AC4%)</f>
        <v>3000</v>
      </c>
      <c r="AE4" s="1">
        <v>1000.32</v>
      </c>
      <c r="AF4" s="1">
        <v>0</v>
      </c>
      <c r="AG4" s="1">
        <v>0</v>
      </c>
      <c r="AH4" s="6">
        <f t="shared" si="0"/>
        <v>270</v>
      </c>
      <c r="AI4" s="1">
        <f t="shared" si="1"/>
        <v>270</v>
      </c>
      <c r="AK4" s="1">
        <f t="shared" si="2"/>
        <v>4540.32</v>
      </c>
      <c r="AL4" s="3" t="s">
        <v>19</v>
      </c>
      <c r="AM4" s="1" t="s">
        <v>21</v>
      </c>
      <c r="AN4" s="1" t="s">
        <v>4</v>
      </c>
      <c r="AO4" s="1" t="s">
        <v>6</v>
      </c>
      <c r="AP4" s="1" t="s">
        <v>5</v>
      </c>
      <c r="AQ4" s="1" t="s">
        <v>142</v>
      </c>
      <c r="AR4" s="1" t="s">
        <v>135</v>
      </c>
      <c r="AS4" s="1" t="s">
        <v>42</v>
      </c>
      <c r="AT4" s="1" t="s">
        <v>118</v>
      </c>
      <c r="AU4" s="1" t="s">
        <v>121</v>
      </c>
      <c r="AV4" s="1" t="s">
        <v>37</v>
      </c>
      <c r="AW4" s="1" t="s">
        <v>125</v>
      </c>
      <c r="AX4" s="10">
        <v>44451</v>
      </c>
      <c r="AY4" s="1" t="s">
        <v>128</v>
      </c>
      <c r="AZ4" s="1" t="s">
        <v>139</v>
      </c>
    </row>
    <row r="5" spans="1:52" x14ac:dyDescent="0.25">
      <c r="A5" s="1">
        <v>1003</v>
      </c>
      <c r="B5" s="13">
        <v>44812</v>
      </c>
      <c r="C5" s="2" t="s">
        <v>28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60</v>
      </c>
      <c r="I5" s="3">
        <v>365217</v>
      </c>
      <c r="J5" s="5" t="s">
        <v>29</v>
      </c>
      <c r="K5" s="2" t="s">
        <v>79</v>
      </c>
      <c r="L5" s="2" t="s">
        <v>87</v>
      </c>
      <c r="M5" s="2" t="s">
        <v>88</v>
      </c>
      <c r="N5" s="2" t="s">
        <v>89</v>
      </c>
      <c r="O5" s="2" t="s">
        <v>95</v>
      </c>
      <c r="P5" s="2" t="s">
        <v>60</v>
      </c>
      <c r="Q5" s="3" t="s">
        <v>99</v>
      </c>
      <c r="R5" s="5" t="s">
        <v>103</v>
      </c>
      <c r="S5" s="1" t="s">
        <v>33</v>
      </c>
      <c r="V5" s="1" t="s">
        <v>107</v>
      </c>
      <c r="W5" s="10">
        <v>44876</v>
      </c>
      <c r="X5" s="1">
        <v>900411</v>
      </c>
      <c r="Y5" s="1">
        <v>1</v>
      </c>
      <c r="Z5" s="14"/>
      <c r="AB5" s="11">
        <v>17500</v>
      </c>
      <c r="AD5" s="1">
        <f t="shared" si="3"/>
        <v>17500</v>
      </c>
      <c r="AE5" s="1">
        <v>0</v>
      </c>
      <c r="AF5" s="1">
        <v>0</v>
      </c>
      <c r="AG5" s="1">
        <v>0</v>
      </c>
      <c r="AH5" s="6">
        <f t="shared" si="0"/>
        <v>1575</v>
      </c>
      <c r="AI5" s="1">
        <f t="shared" si="1"/>
        <v>1575</v>
      </c>
      <c r="AK5" s="1">
        <f t="shared" si="2"/>
        <v>20650</v>
      </c>
      <c r="AL5" s="3" t="s">
        <v>19</v>
      </c>
      <c r="AM5" s="1" t="s">
        <v>21</v>
      </c>
      <c r="AN5" s="1" t="s">
        <v>4</v>
      </c>
      <c r="AO5" s="1" t="s">
        <v>6</v>
      </c>
      <c r="AP5" s="1" t="s">
        <v>5</v>
      </c>
      <c r="AQ5" s="1" t="s">
        <v>142</v>
      </c>
      <c r="AR5" s="1" t="s">
        <v>135</v>
      </c>
      <c r="AS5" s="1" t="s">
        <v>43</v>
      </c>
      <c r="AT5" s="1" t="s">
        <v>119</v>
      </c>
      <c r="AU5" s="1" t="s">
        <v>122</v>
      </c>
      <c r="AV5" s="1" t="s">
        <v>124</v>
      </c>
      <c r="AW5" s="1" t="s">
        <v>126</v>
      </c>
      <c r="AX5" s="10">
        <v>44452</v>
      </c>
      <c r="AY5" s="1" t="s">
        <v>129</v>
      </c>
      <c r="AZ5" s="1" t="s">
        <v>137</v>
      </c>
    </row>
    <row r="6" spans="1:52" x14ac:dyDescent="0.25">
      <c r="A6" s="1">
        <v>1004</v>
      </c>
      <c r="B6" s="13">
        <v>44814</v>
      </c>
      <c r="C6" s="2" t="s">
        <v>27</v>
      </c>
      <c r="D6" s="2" t="s">
        <v>62</v>
      </c>
      <c r="E6" s="2" t="s">
        <v>63</v>
      </c>
      <c r="F6" s="2" t="s">
        <v>64</v>
      </c>
      <c r="G6" s="2" t="s">
        <v>76</v>
      </c>
      <c r="H6" s="2" t="s">
        <v>60</v>
      </c>
      <c r="I6" s="3" t="s">
        <v>75</v>
      </c>
      <c r="J6" s="5" t="s">
        <v>30</v>
      </c>
      <c r="K6" s="2" t="s">
        <v>80</v>
      </c>
      <c r="L6" s="2" t="s">
        <v>90</v>
      </c>
      <c r="M6" s="2" t="s">
        <v>91</v>
      </c>
      <c r="N6" s="2" t="s">
        <v>92</v>
      </c>
      <c r="O6" s="2" t="s">
        <v>96</v>
      </c>
      <c r="P6" s="2" t="s">
        <v>60</v>
      </c>
      <c r="Q6" s="3" t="s">
        <v>100</v>
      </c>
      <c r="R6" s="5" t="s">
        <v>104</v>
      </c>
      <c r="S6" s="1" t="s">
        <v>34</v>
      </c>
      <c r="T6" s="1" t="s">
        <v>133</v>
      </c>
      <c r="V6" s="1" t="s">
        <v>22</v>
      </c>
      <c r="W6" s="10">
        <v>44907</v>
      </c>
      <c r="X6" s="1">
        <v>900412</v>
      </c>
      <c r="Y6" s="1">
        <v>3</v>
      </c>
      <c r="Z6" s="14"/>
      <c r="AB6" s="11">
        <v>18000</v>
      </c>
      <c r="AD6" s="1">
        <f t="shared" si="3"/>
        <v>54000</v>
      </c>
      <c r="AE6" s="1">
        <v>0</v>
      </c>
      <c r="AF6" s="1">
        <v>0</v>
      </c>
      <c r="AG6" s="1">
        <v>0</v>
      </c>
      <c r="AH6" s="6">
        <f t="shared" si="0"/>
        <v>4860</v>
      </c>
      <c r="AI6" s="1">
        <f t="shared" si="1"/>
        <v>4860</v>
      </c>
      <c r="AK6" s="1">
        <f t="shared" si="2"/>
        <v>63720</v>
      </c>
      <c r="AL6" s="3" t="s">
        <v>19</v>
      </c>
      <c r="AM6" s="1" t="s">
        <v>21</v>
      </c>
      <c r="AN6" s="1" t="s">
        <v>4</v>
      </c>
      <c r="AO6" s="1" t="s">
        <v>6</v>
      </c>
      <c r="AP6" s="1" t="s">
        <v>5</v>
      </c>
      <c r="AQ6" s="1" t="s">
        <v>142</v>
      </c>
      <c r="AR6" s="1" t="s">
        <v>135</v>
      </c>
      <c r="AS6" s="1" t="s">
        <v>41</v>
      </c>
      <c r="AT6" s="1" t="s">
        <v>120</v>
      </c>
      <c r="AU6" s="1" t="s">
        <v>123</v>
      </c>
      <c r="AV6" s="1" t="s">
        <v>39</v>
      </c>
      <c r="AW6" s="1" t="s">
        <v>127</v>
      </c>
      <c r="AX6" s="10">
        <v>44454</v>
      </c>
      <c r="AY6" s="1" t="s">
        <v>130</v>
      </c>
      <c r="AZ6" s="1" t="s">
        <v>140</v>
      </c>
    </row>
    <row r="7" spans="1:52" x14ac:dyDescent="0.25">
      <c r="A7" s="1">
        <v>1004</v>
      </c>
      <c r="B7" s="13">
        <v>44814</v>
      </c>
      <c r="C7" s="2" t="s">
        <v>27</v>
      </c>
      <c r="D7" s="2" t="s">
        <v>62</v>
      </c>
      <c r="E7" s="2" t="s">
        <v>63</v>
      </c>
      <c r="F7" s="2" t="s">
        <v>64</v>
      </c>
      <c r="G7" s="2" t="s">
        <v>76</v>
      </c>
      <c r="H7" s="2" t="s">
        <v>60</v>
      </c>
      <c r="I7" s="3" t="s">
        <v>75</v>
      </c>
      <c r="J7" s="5" t="s">
        <v>30</v>
      </c>
      <c r="K7" s="2" t="s">
        <v>80</v>
      </c>
      <c r="L7" s="2" t="s">
        <v>90</v>
      </c>
      <c r="M7" s="2" t="s">
        <v>91</v>
      </c>
      <c r="N7" s="2" t="s">
        <v>92</v>
      </c>
      <c r="O7" s="2" t="s">
        <v>96</v>
      </c>
      <c r="P7" s="2" t="s">
        <v>60</v>
      </c>
      <c r="Q7" s="3" t="s">
        <v>100</v>
      </c>
      <c r="R7" s="5" t="s">
        <v>104</v>
      </c>
      <c r="S7" s="1" t="s">
        <v>35</v>
      </c>
      <c r="V7" s="1" t="s">
        <v>105</v>
      </c>
      <c r="W7" s="10">
        <v>44907</v>
      </c>
      <c r="X7" s="1">
        <v>900413</v>
      </c>
      <c r="Y7" s="1">
        <v>1</v>
      </c>
      <c r="Z7" s="14"/>
      <c r="AB7" s="11">
        <v>17500</v>
      </c>
      <c r="AD7" s="1">
        <f t="shared" si="3"/>
        <v>17500</v>
      </c>
      <c r="AE7" s="1">
        <v>0</v>
      </c>
      <c r="AF7" s="1">
        <v>0</v>
      </c>
      <c r="AG7" s="1">
        <v>0</v>
      </c>
      <c r="AH7" s="6">
        <f t="shared" si="0"/>
        <v>1575</v>
      </c>
      <c r="AI7" s="1">
        <f t="shared" si="1"/>
        <v>1575</v>
      </c>
      <c r="AK7" s="1">
        <f t="shared" si="2"/>
        <v>20650</v>
      </c>
      <c r="AL7" s="3" t="s">
        <v>19</v>
      </c>
      <c r="AM7" s="1" t="s">
        <v>21</v>
      </c>
      <c r="AN7" s="1" t="s">
        <v>4</v>
      </c>
      <c r="AO7" s="1" t="s">
        <v>6</v>
      </c>
      <c r="AP7" s="1" t="s">
        <v>5</v>
      </c>
      <c r="AQ7" s="1" t="s">
        <v>142</v>
      </c>
      <c r="AR7" s="1" t="s">
        <v>135</v>
      </c>
      <c r="AT7" s="1" t="s">
        <v>120</v>
      </c>
      <c r="AU7" s="1" t="s">
        <v>123</v>
      </c>
      <c r="AV7" s="1" t="s">
        <v>39</v>
      </c>
      <c r="AW7" s="1" t="s">
        <v>127</v>
      </c>
      <c r="AX7" s="10">
        <v>44454</v>
      </c>
      <c r="AY7" s="1" t="s">
        <v>130</v>
      </c>
      <c r="AZ7" s="1" t="s">
        <v>140</v>
      </c>
    </row>
    <row r="8" spans="1:52" x14ac:dyDescent="0.25">
      <c r="C8" s="2"/>
      <c r="D8" s="2"/>
      <c r="E8" s="2"/>
      <c r="F8" s="2"/>
      <c r="G8" s="2"/>
      <c r="H8" s="2"/>
      <c r="I8" s="2"/>
      <c r="K8" s="2"/>
      <c r="L8" s="2"/>
      <c r="M8" s="2"/>
      <c r="N8" s="2"/>
      <c r="O8" s="2"/>
      <c r="P8" s="2"/>
      <c r="Q8" s="2"/>
      <c r="R8" s="2"/>
      <c r="Z8" s="15"/>
      <c r="AL8" s="3"/>
    </row>
    <row r="9" spans="1:52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  <c r="Q9" s="1">
        <v>17</v>
      </c>
      <c r="R9" s="1">
        <v>18</v>
      </c>
      <c r="S9" s="1">
        <v>19</v>
      </c>
      <c r="T9" s="1">
        <v>20</v>
      </c>
      <c r="U9" s="1">
        <v>21</v>
      </c>
      <c r="V9" s="1">
        <v>22</v>
      </c>
      <c r="W9" s="1">
        <v>23</v>
      </c>
      <c r="X9" s="1">
        <v>24</v>
      </c>
      <c r="Y9" s="1">
        <v>25</v>
      </c>
      <c r="Z9" s="1">
        <v>26</v>
      </c>
      <c r="AA9" s="1">
        <v>27</v>
      </c>
      <c r="AB9" s="1">
        <v>28</v>
      </c>
      <c r="AC9" s="1">
        <v>29</v>
      </c>
      <c r="AD9" s="1">
        <v>30</v>
      </c>
      <c r="AE9" s="1">
        <v>31</v>
      </c>
      <c r="AF9" s="1">
        <v>32</v>
      </c>
      <c r="AG9" s="1">
        <v>33</v>
      </c>
      <c r="AH9" s="1">
        <v>34</v>
      </c>
      <c r="AI9" s="1">
        <v>35</v>
      </c>
      <c r="AJ9" s="1">
        <v>36</v>
      </c>
      <c r="AK9" s="1">
        <v>37</v>
      </c>
      <c r="AL9" s="1">
        <v>38</v>
      </c>
      <c r="AM9" s="1">
        <v>39</v>
      </c>
      <c r="AN9" s="1">
        <v>40</v>
      </c>
      <c r="AO9" s="1">
        <v>41</v>
      </c>
      <c r="AP9" s="1">
        <v>42</v>
      </c>
      <c r="AQ9" s="1">
        <v>43</v>
      </c>
      <c r="AR9" s="1">
        <v>44</v>
      </c>
      <c r="AS9" s="1">
        <v>45</v>
      </c>
      <c r="AT9" s="1">
        <v>46</v>
      </c>
      <c r="AU9" s="1">
        <v>47</v>
      </c>
      <c r="AV9" s="1">
        <v>48</v>
      </c>
      <c r="AW9" s="1">
        <v>49</v>
      </c>
      <c r="AX9" s="1">
        <v>50</v>
      </c>
      <c r="AY9" s="1">
        <v>51</v>
      </c>
      <c r="AZ9" s="1">
        <v>52</v>
      </c>
    </row>
    <row r="10" spans="1:52" x14ac:dyDescent="0.25">
      <c r="J10" s="1"/>
      <c r="AL10" s="1"/>
    </row>
    <row r="11" spans="1:52" x14ac:dyDescent="0.25">
      <c r="C11" s="2"/>
      <c r="D11" s="2"/>
      <c r="E11" s="2"/>
      <c r="F11" s="2"/>
      <c r="G11" s="2"/>
      <c r="H11" s="2"/>
      <c r="I11" s="2"/>
      <c r="K11" s="2"/>
      <c r="L11" s="2"/>
      <c r="M11" s="2"/>
      <c r="N11" s="2"/>
      <c r="O11" s="2"/>
      <c r="P11" s="2"/>
      <c r="Q11" s="2"/>
      <c r="R11" s="2"/>
      <c r="AL11" s="3"/>
    </row>
    <row r="12" spans="1:52" x14ac:dyDescent="0.25">
      <c r="D12" s="2"/>
      <c r="E12" s="2"/>
      <c r="F12" s="2"/>
      <c r="G12" s="2"/>
      <c r="H12" s="2"/>
      <c r="I12" s="2"/>
      <c r="K12" s="2"/>
      <c r="L12" s="2"/>
      <c r="M12" s="2"/>
      <c r="N12" s="2"/>
      <c r="O12" s="2"/>
      <c r="P12" s="2"/>
      <c r="Q12" s="2"/>
      <c r="R12" s="2"/>
      <c r="AL12" s="3"/>
    </row>
    <row r="13" spans="1:52" s="3" customFormat="1" x14ac:dyDescent="0.25">
      <c r="B13" s="13"/>
      <c r="C13" s="1"/>
      <c r="S13" s="1"/>
      <c r="AB13" s="5"/>
    </row>
    <row r="14" spans="1:52" x14ac:dyDescent="0.25">
      <c r="D14" s="2"/>
      <c r="E14" s="2"/>
      <c r="F14" s="2"/>
      <c r="G14" s="2"/>
      <c r="H14" s="2"/>
      <c r="I14" s="2"/>
      <c r="K14" s="2"/>
      <c r="L14" s="2"/>
      <c r="M14" s="2"/>
      <c r="N14" s="2"/>
      <c r="O14" s="2"/>
      <c r="P14" s="2"/>
      <c r="Q14" s="2"/>
      <c r="R14" s="2"/>
      <c r="AL14" s="3"/>
    </row>
    <row r="15" spans="1:52" x14ac:dyDescent="0.25">
      <c r="D15" s="2"/>
      <c r="E15" s="2"/>
      <c r="F15" s="2"/>
      <c r="G15" s="2"/>
      <c r="H15" s="2"/>
      <c r="I15" s="2"/>
      <c r="K15" s="2"/>
      <c r="L15" s="2"/>
      <c r="M15" s="2"/>
      <c r="N15" s="2"/>
      <c r="O15" s="2"/>
      <c r="P15" s="2"/>
      <c r="Q15" s="2"/>
      <c r="R15" s="2"/>
      <c r="AB15" s="5"/>
      <c r="AL15" s="3"/>
    </row>
    <row r="16" spans="1:52" x14ac:dyDescent="0.25">
      <c r="D16" s="2"/>
      <c r="E16" s="2"/>
      <c r="F16" s="2"/>
      <c r="G16" s="2"/>
      <c r="H16" s="2"/>
      <c r="I16" s="2"/>
      <c r="K16" s="2"/>
      <c r="L16" s="2"/>
      <c r="M16" s="2"/>
      <c r="N16" s="2"/>
      <c r="O16" s="2"/>
      <c r="P16" s="2"/>
      <c r="Q16" s="2"/>
      <c r="R16" s="2"/>
      <c r="AL16" s="3"/>
    </row>
    <row r="17" spans="3:38" x14ac:dyDescent="0.25">
      <c r="D17" s="2"/>
      <c r="E17" s="2"/>
      <c r="F17" s="2"/>
      <c r="G17" s="2"/>
      <c r="H17" s="2"/>
      <c r="I17" s="2"/>
      <c r="K17" s="2"/>
      <c r="L17" s="2"/>
      <c r="M17" s="2"/>
      <c r="N17" s="2"/>
      <c r="O17" s="2"/>
      <c r="P17" s="2"/>
      <c r="Q17" s="2"/>
      <c r="R17" s="2"/>
      <c r="AB17" s="5"/>
      <c r="AL17" s="3"/>
    </row>
    <row r="18" spans="3:38" x14ac:dyDescent="0.25">
      <c r="C18" s="2"/>
      <c r="D18" s="2"/>
      <c r="E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AL18" s="3"/>
    </row>
    <row r="19" spans="3:38" x14ac:dyDescent="0.25">
      <c r="D19" s="2"/>
      <c r="E19" s="2"/>
      <c r="F19" s="2"/>
      <c r="G19" s="2"/>
      <c r="H19" s="2"/>
      <c r="I19" s="2"/>
      <c r="K19" s="2"/>
      <c r="L19" s="2"/>
      <c r="M19" s="2"/>
      <c r="N19" s="2"/>
      <c r="O19" s="2"/>
      <c r="P19" s="2"/>
      <c r="Q19" s="2"/>
      <c r="R19" s="2"/>
      <c r="AL19" s="3"/>
    </row>
    <row r="20" spans="3:38" x14ac:dyDescent="0.25">
      <c r="D20" s="2"/>
      <c r="E20" s="2"/>
      <c r="F20" s="2"/>
      <c r="G20" s="2"/>
      <c r="H20" s="2"/>
      <c r="I20" s="2"/>
      <c r="K20" s="2"/>
      <c r="L20" s="2"/>
      <c r="M20" s="2"/>
      <c r="N20" s="2"/>
      <c r="O20" s="2"/>
      <c r="P20" s="2"/>
      <c r="Q20" s="2"/>
      <c r="R20" s="2"/>
      <c r="AL20" s="3"/>
    </row>
    <row r="21" spans="3:38" x14ac:dyDescent="0.25">
      <c r="D21" s="2"/>
      <c r="E21" s="2"/>
      <c r="F21" s="2"/>
      <c r="G21" s="2"/>
      <c r="H21" s="2"/>
      <c r="I21" s="2"/>
      <c r="K21" s="2"/>
      <c r="L21" s="2"/>
      <c r="M21" s="2"/>
      <c r="N21" s="2"/>
      <c r="O21" s="2"/>
      <c r="P21" s="2"/>
      <c r="Q21" s="2"/>
      <c r="R21" s="2"/>
      <c r="AL21" s="3"/>
    </row>
    <row r="22" spans="3:38" x14ac:dyDescent="0.25">
      <c r="D22" s="2"/>
      <c r="E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AL22" s="3"/>
    </row>
    <row r="23" spans="3:38" x14ac:dyDescent="0.25"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AL23" s="3"/>
    </row>
    <row r="24" spans="3:38" x14ac:dyDescent="0.25">
      <c r="D24" s="2"/>
      <c r="E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  <c r="R24" s="2"/>
      <c r="AL24" s="3"/>
    </row>
    <row r="25" spans="3:38" x14ac:dyDescent="0.25">
      <c r="C25" s="2"/>
      <c r="D25" s="2"/>
      <c r="E25" s="2"/>
      <c r="F25" s="2"/>
      <c r="G25" s="2"/>
      <c r="H25" s="2"/>
      <c r="I25" s="2"/>
      <c r="K25" s="2"/>
      <c r="L25" s="2"/>
      <c r="M25" s="2"/>
      <c r="N25" s="2"/>
      <c r="O25" s="2"/>
      <c r="P25" s="2"/>
      <c r="Q25" s="2"/>
      <c r="R25" s="2"/>
      <c r="AL25" s="3"/>
    </row>
    <row r="26" spans="3:38" x14ac:dyDescent="0.25">
      <c r="C26" s="2"/>
      <c r="D26" s="2"/>
      <c r="E26" s="2"/>
      <c r="F26" s="2"/>
      <c r="G26" s="2"/>
      <c r="H26" s="2"/>
      <c r="I26" s="2"/>
      <c r="K26" s="2"/>
      <c r="L26" s="2"/>
      <c r="M26" s="2"/>
      <c r="N26" s="2"/>
      <c r="O26" s="2"/>
      <c r="P26" s="2"/>
      <c r="Q26" s="2"/>
      <c r="R26" s="2"/>
      <c r="AL26" s="3"/>
    </row>
    <row r="27" spans="3:38" x14ac:dyDescent="0.25">
      <c r="C27" s="2"/>
      <c r="D27" s="2"/>
      <c r="E27" s="2"/>
      <c r="F27" s="2"/>
      <c r="G27" s="2"/>
      <c r="H27" s="2"/>
      <c r="I27" s="2"/>
      <c r="K27" s="2"/>
      <c r="L27" s="2"/>
      <c r="M27" s="2"/>
      <c r="N27" s="2"/>
      <c r="O27" s="2"/>
      <c r="P27" s="2"/>
      <c r="Q27" s="2"/>
      <c r="R27" s="2"/>
      <c r="AL27" s="3"/>
    </row>
    <row r="28" spans="3:38" x14ac:dyDescent="0.25">
      <c r="C28" s="2"/>
      <c r="D28" s="2"/>
      <c r="E28" s="2"/>
      <c r="F28" s="2"/>
      <c r="G28" s="2"/>
      <c r="H28" s="2"/>
      <c r="I28" s="2"/>
      <c r="K28" s="2"/>
      <c r="L28" s="2"/>
      <c r="M28" s="2"/>
      <c r="N28" s="2"/>
      <c r="O28" s="2"/>
      <c r="P28" s="2"/>
      <c r="Q28" s="2"/>
      <c r="R28" s="2"/>
      <c r="AL28" s="3"/>
    </row>
    <row r="29" spans="3:38" x14ac:dyDescent="0.25">
      <c r="C29" s="2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AL29" s="3"/>
    </row>
    <row r="30" spans="3:38" x14ac:dyDescent="0.25">
      <c r="C30" s="2"/>
      <c r="D30" s="2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AL30" s="3"/>
    </row>
    <row r="31" spans="3:38" x14ac:dyDescent="0.25">
      <c r="C31" s="2"/>
      <c r="D31" s="2"/>
      <c r="E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  <c r="R31" s="2"/>
      <c r="AL31" s="3"/>
    </row>
    <row r="32" spans="3:38" x14ac:dyDescent="0.25">
      <c r="C32" s="2"/>
      <c r="D32" s="2"/>
      <c r="E32" s="2"/>
      <c r="F32" s="2"/>
      <c r="G32" s="2"/>
      <c r="H32" s="2"/>
      <c r="I32" s="2"/>
      <c r="K32" s="2"/>
      <c r="L32" s="2"/>
      <c r="M32" s="2"/>
      <c r="N32" s="2"/>
      <c r="O32" s="2"/>
      <c r="P32" s="2"/>
      <c r="Q32" s="2"/>
      <c r="R32" s="2"/>
      <c r="AL32" s="3"/>
    </row>
    <row r="33" spans="3:38" x14ac:dyDescent="0.25">
      <c r="C33" s="2"/>
      <c r="D33" s="2"/>
      <c r="E33" s="2"/>
      <c r="F33" s="2"/>
      <c r="G33" s="2"/>
      <c r="H33" s="2"/>
      <c r="I33" s="2"/>
      <c r="K33" s="2"/>
      <c r="L33" s="2"/>
      <c r="M33" s="2"/>
      <c r="N33" s="2"/>
      <c r="O33" s="2"/>
      <c r="P33" s="2"/>
      <c r="Q33" s="2"/>
      <c r="R33" s="2"/>
      <c r="AL33" s="3"/>
    </row>
    <row r="34" spans="3:38" x14ac:dyDescent="0.25">
      <c r="C34" s="2"/>
      <c r="D34" s="2"/>
      <c r="E34" s="2"/>
      <c r="F34" s="2"/>
      <c r="G34" s="2"/>
      <c r="H34" s="2"/>
      <c r="I34" s="2"/>
      <c r="K34" s="2"/>
      <c r="L34" s="2"/>
      <c r="M34" s="2"/>
      <c r="N34" s="2"/>
      <c r="O34" s="2"/>
      <c r="P34" s="2"/>
      <c r="Q34" s="2"/>
      <c r="R34" s="2"/>
      <c r="AL34" s="3"/>
    </row>
    <row r="35" spans="3:38" x14ac:dyDescent="0.25">
      <c r="C35" s="2"/>
      <c r="D35" s="2"/>
      <c r="E35" s="2"/>
      <c r="F35" s="2"/>
      <c r="G35" s="2"/>
      <c r="H35" s="2"/>
      <c r="I35" s="2"/>
      <c r="K35" s="2"/>
      <c r="L35" s="2"/>
      <c r="M35" s="2"/>
      <c r="N35" s="2"/>
      <c r="O35" s="2"/>
      <c r="P35" s="2"/>
      <c r="Q35" s="2"/>
      <c r="R35" s="2"/>
      <c r="AL35" s="3"/>
    </row>
    <row r="36" spans="3:38" x14ac:dyDescent="0.25">
      <c r="C36" s="2"/>
      <c r="D36" s="2"/>
      <c r="E36" s="2"/>
      <c r="F36" s="2"/>
      <c r="G36" s="2"/>
      <c r="H36" s="2"/>
      <c r="I36" s="2"/>
      <c r="K36" s="2"/>
      <c r="L36" s="2"/>
      <c r="M36" s="2"/>
      <c r="N36" s="2"/>
      <c r="O36" s="2"/>
      <c r="P36" s="2"/>
      <c r="Q36" s="2"/>
      <c r="R36" s="2"/>
      <c r="AL36" s="3"/>
    </row>
    <row r="37" spans="3:38" x14ac:dyDescent="0.25">
      <c r="C37" s="2"/>
      <c r="D37" s="2"/>
      <c r="E37" s="2"/>
      <c r="F37" s="2"/>
      <c r="G37" s="2"/>
      <c r="H37" s="2"/>
      <c r="I37" s="2"/>
      <c r="K37" s="2"/>
      <c r="L37" s="2"/>
      <c r="M37" s="2"/>
      <c r="N37" s="2"/>
      <c r="O37" s="2"/>
      <c r="P37" s="2"/>
      <c r="Q37" s="2"/>
      <c r="R37" s="2"/>
      <c r="AL37" s="3"/>
    </row>
    <row r="38" spans="3:38" x14ac:dyDescent="0.25">
      <c r="C38" s="2"/>
      <c r="D38" s="2"/>
      <c r="E38" s="2"/>
      <c r="F38" s="2"/>
      <c r="G38" s="2"/>
      <c r="H38" s="2"/>
      <c r="I38" s="2"/>
      <c r="K38" s="2"/>
      <c r="L38" s="2"/>
      <c r="M38" s="2"/>
      <c r="N38" s="2"/>
      <c r="O38" s="2"/>
      <c r="P38" s="2"/>
      <c r="Q38" s="2"/>
      <c r="R38" s="2"/>
      <c r="AL38" s="3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</cp:lastModifiedBy>
  <dcterms:created xsi:type="dcterms:W3CDTF">2017-12-04T06:06:27Z</dcterms:created>
  <dcterms:modified xsi:type="dcterms:W3CDTF">2022-11-09T09:47:28Z</dcterms:modified>
</cp:coreProperties>
</file>